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16"/>
  <workbookPr showInkAnnotation="0" autoCompressPictures="0"/>
  <mc:AlternateContent xmlns:mc="http://schemas.openxmlformats.org/markup-compatibility/2006">
    <mc:Choice Requires="x15">
      <x15ac:absPath xmlns:x15ac="http://schemas.microsoft.com/office/spreadsheetml/2010/11/ac" url="https://univparis1fr.sharepoint.com/sites/inst_DGDF/Documents partages/DAF-Contrats-marches/CONTRATS PUBLICS/Marchés/2025/25M20 Maintenance moyens de secours/DCE/V4 (SA)/"/>
    </mc:Choice>
  </mc:AlternateContent>
  <xr:revisionPtr revIDLastSave="157" documentId="8_{18E85AF6-C420-4E52-A99C-5F0937AC75D7}" xr6:coauthVersionLast="47" xr6:coauthVersionMax="47" xr10:uidLastSave="{FAB01655-5D7B-42D1-A445-7490E959E9D6}"/>
  <bookViews>
    <workbookView xWindow="28680" yWindow="-120" windowWidth="25440" windowHeight="15270" tabRatio="500" activeTab="2" xr2:uid="{00000000-000D-0000-FFFF-FFFF00000000}"/>
  </bookViews>
  <sheets>
    <sheet name="Page de garde" sheetId="28" r:id="rId1"/>
    <sheet name="Tous sites" sheetId="1" r:id="rId2"/>
    <sheet name="PMF " sheetId="27" r:id="rId3"/>
    <sheet name="RENE CASSIN" sheetId="5" r:id="rId4"/>
    <sheet name="MALHER" sheetId="6" r:id="rId5"/>
    <sheet name="CUJAS-BIB CUJAS" sheetId="7" r:id="rId6"/>
    <sheet name="Maison de la philosophie" sheetId="9" r:id="rId7"/>
    <sheet name="LA CHAPELLE " sheetId="10" r:id="rId8"/>
    <sheet name="ULM" sheetId="11" r:id="rId9"/>
    <sheet name="BROCA" sheetId="12" r:id="rId10"/>
    <sheet name="MAISON INTERNATIONALE" sheetId="14" r:id="rId11"/>
    <sheet name="INSTITUT DE GEOGRAPHIE" sheetId="15" r:id="rId12"/>
    <sheet name="LOURCINE" sheetId="17" r:id="rId13"/>
    <sheet name="EDITIONS DE LA SORBONNE" sheetId="18" r:id="rId14"/>
    <sheet name="ST CHARLES" sheetId="21" r:id="rId15"/>
    <sheet name="MSE" sheetId="22" r:id="rId16"/>
    <sheet name="BOURG LA REINE" sheetId="23" r:id="rId17"/>
    <sheet name="PANTHEON" sheetId="24" r:id="rId18"/>
    <sheet name="Total DQE Lot 2" sheetId="29" r:id="rId19"/>
  </sheet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52" i="24" l="1"/>
  <c r="I53" i="24"/>
  <c r="I51" i="24"/>
  <c r="I46" i="24"/>
  <c r="I47" i="24"/>
  <c r="I48" i="24"/>
  <c r="I49" i="24"/>
  <c r="I29" i="24"/>
  <c r="I30" i="24"/>
  <c r="I31" i="24"/>
  <c r="I32" i="24"/>
  <c r="I33" i="24"/>
  <c r="I34" i="24"/>
  <c r="I35" i="24"/>
  <c r="I36" i="24"/>
  <c r="I37" i="24"/>
  <c r="I38" i="24"/>
  <c r="I39" i="24"/>
  <c r="I40" i="24"/>
  <c r="I41" i="24"/>
  <c r="I42" i="24"/>
  <c r="I43" i="24"/>
  <c r="I44" i="24"/>
  <c r="I28" i="24"/>
  <c r="I14" i="24"/>
  <c r="I15" i="24"/>
  <c r="I16" i="24"/>
  <c r="I17" i="24"/>
  <c r="I18" i="24"/>
  <c r="I19" i="24"/>
  <c r="I20" i="24"/>
  <c r="I21" i="24"/>
  <c r="I22" i="24"/>
  <c r="I23" i="24"/>
  <c r="I24" i="24"/>
  <c r="I25" i="24"/>
  <c r="I26" i="24"/>
  <c r="I13" i="24"/>
  <c r="I6" i="24"/>
  <c r="I7" i="24"/>
  <c r="I8" i="24"/>
  <c r="I9" i="24"/>
  <c r="I10" i="24"/>
  <c r="I11" i="24"/>
  <c r="I5" i="24"/>
  <c r="I8" i="23"/>
  <c r="I9" i="23"/>
  <c r="I7" i="23"/>
  <c r="I5" i="23"/>
  <c r="G5" i="23"/>
  <c r="G7" i="23"/>
  <c r="I39" i="22"/>
  <c r="I40" i="22"/>
  <c r="I38" i="22"/>
  <c r="I36" i="22"/>
  <c r="I35" i="22"/>
  <c r="I20" i="22"/>
  <c r="I21" i="22"/>
  <c r="I22" i="22"/>
  <c r="I23" i="22"/>
  <c r="I24" i="22"/>
  <c r="I25" i="22"/>
  <c r="I26" i="22"/>
  <c r="I27" i="22"/>
  <c r="I28" i="22"/>
  <c r="I29" i="22"/>
  <c r="I30" i="22"/>
  <c r="I31" i="22"/>
  <c r="I32" i="22"/>
  <c r="I33" i="22"/>
  <c r="I19" i="22"/>
  <c r="I6" i="22"/>
  <c r="I7" i="22"/>
  <c r="I8" i="22"/>
  <c r="I9" i="22"/>
  <c r="I10" i="22"/>
  <c r="I11" i="22"/>
  <c r="I12" i="22"/>
  <c r="I13" i="22"/>
  <c r="I14" i="22"/>
  <c r="I15" i="22"/>
  <c r="I16" i="22"/>
  <c r="I17" i="22"/>
  <c r="I5" i="22"/>
  <c r="I33" i="21"/>
  <c r="I34" i="21"/>
  <c r="I35" i="21"/>
  <c r="I36" i="21"/>
  <c r="I37" i="21"/>
  <c r="I32" i="21"/>
  <c r="I19" i="21"/>
  <c r="I20" i="21"/>
  <c r="I21" i="21"/>
  <c r="I22" i="21"/>
  <c r="I23" i="21"/>
  <c r="I24" i="21"/>
  <c r="I25" i="21"/>
  <c r="I26" i="21"/>
  <c r="I27" i="21"/>
  <c r="I28" i="21"/>
  <c r="I29" i="21"/>
  <c r="I30" i="21"/>
  <c r="I18" i="21"/>
  <c r="I6" i="21"/>
  <c r="I7" i="21"/>
  <c r="I8" i="21"/>
  <c r="I9" i="21"/>
  <c r="I10" i="21"/>
  <c r="I11" i="21"/>
  <c r="I12" i="21"/>
  <c r="I13" i="21"/>
  <c r="I14" i="21"/>
  <c r="I15" i="21"/>
  <c r="I16" i="21"/>
  <c r="I5" i="21"/>
  <c r="I29" i="17"/>
  <c r="I28" i="17"/>
  <c r="I18" i="17"/>
  <c r="I19" i="17"/>
  <c r="I20" i="17"/>
  <c r="I21" i="17"/>
  <c r="I22" i="17"/>
  <c r="I23" i="17"/>
  <c r="I24" i="17"/>
  <c r="I25" i="17"/>
  <c r="I17" i="17"/>
  <c r="I6" i="17"/>
  <c r="I7" i="17"/>
  <c r="I8" i="17"/>
  <c r="I9" i="17"/>
  <c r="I10" i="17"/>
  <c r="I11" i="17"/>
  <c r="I12" i="17"/>
  <c r="I13" i="17"/>
  <c r="I14" i="17"/>
  <c r="I15" i="17"/>
  <c r="I5" i="17"/>
  <c r="I22" i="15"/>
  <c r="I21" i="15"/>
  <c r="I14" i="15"/>
  <c r="I15" i="15"/>
  <c r="I16" i="15"/>
  <c r="I17" i="15"/>
  <c r="I18" i="15"/>
  <c r="I19" i="15"/>
  <c r="I13" i="15"/>
  <c r="I6" i="15"/>
  <c r="I7" i="15"/>
  <c r="I8" i="15"/>
  <c r="I9" i="15"/>
  <c r="I10" i="15"/>
  <c r="I11" i="15"/>
  <c r="I5" i="15"/>
  <c r="I6" i="14"/>
  <c r="I7" i="14"/>
  <c r="I5" i="14"/>
  <c r="I17" i="12"/>
  <c r="I16" i="12"/>
  <c r="I10" i="12"/>
  <c r="I11" i="12"/>
  <c r="I12" i="12"/>
  <c r="I13" i="12"/>
  <c r="I14" i="12"/>
  <c r="I9" i="12"/>
  <c r="I6" i="12"/>
  <c r="I7" i="12"/>
  <c r="I5" i="12"/>
  <c r="I6" i="11"/>
  <c r="I7" i="11"/>
  <c r="I5" i="11"/>
  <c r="I29" i="10"/>
  <c r="I28" i="10"/>
  <c r="I18" i="10"/>
  <c r="I19" i="10"/>
  <c r="I20" i="10"/>
  <c r="I21" i="10"/>
  <c r="I22" i="10"/>
  <c r="I23" i="10"/>
  <c r="I24" i="10"/>
  <c r="I25" i="10"/>
  <c r="I26" i="10"/>
  <c r="I17" i="10"/>
  <c r="I6" i="10"/>
  <c r="I7" i="10"/>
  <c r="I8" i="10"/>
  <c r="I9" i="10"/>
  <c r="I10" i="10"/>
  <c r="I11" i="10"/>
  <c r="I12" i="10"/>
  <c r="I13" i="10"/>
  <c r="I14" i="10"/>
  <c r="I15" i="10"/>
  <c r="I5" i="10"/>
  <c r="I7" i="9"/>
  <c r="I5" i="9"/>
  <c r="I19" i="7"/>
  <c r="I18" i="7"/>
  <c r="I13" i="7"/>
  <c r="I14" i="7"/>
  <c r="I15" i="7"/>
  <c r="I16" i="7"/>
  <c r="I12" i="7"/>
  <c r="I6" i="7"/>
  <c r="I7" i="7"/>
  <c r="I8" i="7"/>
  <c r="I9" i="7"/>
  <c r="I10" i="7"/>
  <c r="I5" i="7"/>
  <c r="I9" i="6"/>
  <c r="I6" i="6"/>
  <c r="I7" i="6"/>
  <c r="I5" i="6"/>
  <c r="I19" i="5"/>
  <c r="I17" i="5"/>
  <c r="I16" i="5"/>
  <c r="I12" i="5"/>
  <c r="I13" i="5"/>
  <c r="I14" i="5"/>
  <c r="I11" i="5"/>
  <c r="I6" i="5"/>
  <c r="I7" i="5"/>
  <c r="I8" i="5"/>
  <c r="I9" i="5"/>
  <c r="I5" i="5"/>
  <c r="H5" i="27"/>
  <c r="H6" i="27"/>
  <c r="H7" i="27"/>
  <c r="H8" i="27"/>
  <c r="H9" i="27"/>
  <c r="H10" i="27"/>
  <c r="H11" i="27"/>
  <c r="H12" i="27"/>
  <c r="H13" i="27"/>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H55" i="27"/>
  <c r="H56" i="27"/>
  <c r="H57" i="27"/>
  <c r="H58" i="27"/>
  <c r="H59" i="27"/>
  <c r="H60" i="27"/>
  <c r="H61" i="27"/>
  <c r="H62" i="27"/>
  <c r="H4" i="27"/>
  <c r="I6" i="1" l="1"/>
  <c r="I7" i="1"/>
  <c r="I8" i="1"/>
  <c r="I5" i="1"/>
  <c r="C27" i="29"/>
  <c r="G5" i="11"/>
  <c r="G31" i="10"/>
  <c r="G19" i="5"/>
  <c r="H64" i="27"/>
  <c r="G46" i="24"/>
  <c r="G52" i="24"/>
  <c r="G53" i="24"/>
  <c r="G51" i="24"/>
  <c r="G47" i="24"/>
  <c r="G48" i="24"/>
  <c r="G49" i="24"/>
  <c r="G29" i="24"/>
  <c r="G30" i="24"/>
  <c r="G31" i="24"/>
  <c r="G32" i="24"/>
  <c r="G33" i="24"/>
  <c r="G34" i="24"/>
  <c r="G35" i="24"/>
  <c r="G36" i="24"/>
  <c r="G37" i="24"/>
  <c r="G38" i="24"/>
  <c r="G39" i="24"/>
  <c r="G40" i="24"/>
  <c r="G41" i="24"/>
  <c r="G42" i="24"/>
  <c r="G43" i="24"/>
  <c r="G44" i="24"/>
  <c r="G28" i="24"/>
  <c r="G14" i="24"/>
  <c r="G15" i="24"/>
  <c r="G16" i="24"/>
  <c r="G17" i="24"/>
  <c r="G18" i="24"/>
  <c r="G19" i="24"/>
  <c r="G20" i="24"/>
  <c r="G21" i="24"/>
  <c r="G22" i="24"/>
  <c r="G23" i="24"/>
  <c r="G24" i="24"/>
  <c r="G25" i="24"/>
  <c r="G26" i="24"/>
  <c r="G13" i="24"/>
  <c r="G6" i="24"/>
  <c r="G7" i="24"/>
  <c r="G8" i="24"/>
  <c r="G9" i="24"/>
  <c r="G10" i="24"/>
  <c r="G11" i="24"/>
  <c r="G5" i="24"/>
  <c r="I55" i="24"/>
  <c r="G55" i="24"/>
  <c r="I11" i="23"/>
  <c r="G11" i="23"/>
  <c r="G8" i="23"/>
  <c r="G9" i="23"/>
  <c r="I42" i="22"/>
  <c r="G42" i="22"/>
  <c r="G39" i="22"/>
  <c r="G40" i="22"/>
  <c r="G38" i="22"/>
  <c r="G36" i="22"/>
  <c r="G35" i="22"/>
  <c r="G20" i="22"/>
  <c r="G21" i="22"/>
  <c r="G22" i="22"/>
  <c r="G23" i="22"/>
  <c r="G24" i="22"/>
  <c r="G25" i="22"/>
  <c r="G26" i="22"/>
  <c r="G27" i="22"/>
  <c r="G28" i="22"/>
  <c r="G29" i="22"/>
  <c r="G30" i="22"/>
  <c r="G31" i="22"/>
  <c r="G32" i="22"/>
  <c r="G33" i="22"/>
  <c r="G19" i="22"/>
  <c r="G6" i="22"/>
  <c r="G7" i="22"/>
  <c r="G8" i="22"/>
  <c r="G9" i="22"/>
  <c r="G10" i="22"/>
  <c r="G11" i="22"/>
  <c r="G12" i="22"/>
  <c r="G13" i="22"/>
  <c r="G14" i="22"/>
  <c r="G15" i="22"/>
  <c r="G16" i="22"/>
  <c r="G17" i="22"/>
  <c r="G5" i="22"/>
  <c r="I39" i="21"/>
  <c r="G39" i="21"/>
  <c r="G33" i="21"/>
  <c r="G34" i="21"/>
  <c r="G35" i="21"/>
  <c r="G36" i="21"/>
  <c r="G37" i="21"/>
  <c r="G32" i="21"/>
  <c r="G19" i="21"/>
  <c r="G20" i="21"/>
  <c r="G21" i="21"/>
  <c r="G22" i="21"/>
  <c r="G23" i="21"/>
  <c r="G24" i="21"/>
  <c r="G25" i="21"/>
  <c r="G26" i="21"/>
  <c r="G27" i="21"/>
  <c r="G28" i="21"/>
  <c r="G29" i="21"/>
  <c r="G30" i="21"/>
  <c r="G18" i="21"/>
  <c r="G6" i="21"/>
  <c r="G7" i="21"/>
  <c r="G8" i="21"/>
  <c r="G9" i="21"/>
  <c r="G10" i="21"/>
  <c r="G11" i="21"/>
  <c r="G12" i="21"/>
  <c r="G13" i="21"/>
  <c r="G14" i="21"/>
  <c r="G15" i="21"/>
  <c r="G16" i="21"/>
  <c r="G5" i="21"/>
  <c r="G7" i="18"/>
  <c r="I7" i="18" s="1"/>
  <c r="G5" i="18"/>
  <c r="I5" i="18" s="1"/>
  <c r="I9" i="18" s="1"/>
  <c r="I31" i="17"/>
  <c r="G31" i="17"/>
  <c r="G29" i="17"/>
  <c r="G28" i="17"/>
  <c r="G18" i="17"/>
  <c r="G19" i="17"/>
  <c r="G20" i="17"/>
  <c r="G21" i="17"/>
  <c r="G22" i="17"/>
  <c r="G23" i="17"/>
  <c r="G24" i="17"/>
  <c r="G25" i="17"/>
  <c r="G26" i="17"/>
  <c r="G17" i="17"/>
  <c r="G6" i="17"/>
  <c r="G7" i="17"/>
  <c r="G8" i="17"/>
  <c r="G9" i="17"/>
  <c r="G10" i="17"/>
  <c r="G11" i="17"/>
  <c r="G12" i="17"/>
  <c r="G13" i="17"/>
  <c r="G14" i="17"/>
  <c r="G15" i="17"/>
  <c r="G5" i="17"/>
  <c r="I24" i="15"/>
  <c r="G24" i="15"/>
  <c r="G22" i="15"/>
  <c r="G21" i="15"/>
  <c r="G14" i="15"/>
  <c r="G15" i="15"/>
  <c r="G16" i="15"/>
  <c r="G17" i="15"/>
  <c r="G18" i="15"/>
  <c r="G19" i="15"/>
  <c r="G13" i="15"/>
  <c r="G6" i="15"/>
  <c r="G7" i="15"/>
  <c r="G8" i="15"/>
  <c r="G9" i="15"/>
  <c r="G10" i="15"/>
  <c r="G11" i="15"/>
  <c r="G5" i="15"/>
  <c r="I9" i="14"/>
  <c r="G9" i="14"/>
  <c r="G6" i="14"/>
  <c r="G7" i="14"/>
  <c r="G5" i="14"/>
  <c r="I19" i="12"/>
  <c r="G19" i="12"/>
  <c r="G17" i="12"/>
  <c r="G16" i="12"/>
  <c r="G10" i="12"/>
  <c r="G11" i="12"/>
  <c r="G12" i="12"/>
  <c r="G13" i="12"/>
  <c r="G14" i="12"/>
  <c r="G9" i="12"/>
  <c r="G6" i="12"/>
  <c r="G7" i="12"/>
  <c r="G5" i="12"/>
  <c r="I9" i="11"/>
  <c r="G9" i="11"/>
  <c r="G6" i="11"/>
  <c r="G7" i="11"/>
  <c r="I31" i="10"/>
  <c r="G29" i="10"/>
  <c r="G28" i="10"/>
  <c r="G18" i="10"/>
  <c r="G19" i="10"/>
  <c r="G20" i="10"/>
  <c r="G21" i="10"/>
  <c r="G22" i="10"/>
  <c r="G23" i="10"/>
  <c r="G24" i="10"/>
  <c r="G25" i="10"/>
  <c r="G26" i="10"/>
  <c r="G17" i="10"/>
  <c r="G6" i="10"/>
  <c r="G7" i="10"/>
  <c r="G8" i="10"/>
  <c r="G9" i="10"/>
  <c r="G10" i="10"/>
  <c r="G11" i="10"/>
  <c r="G12" i="10"/>
  <c r="G13" i="10"/>
  <c r="G14" i="10"/>
  <c r="G15" i="10"/>
  <c r="G5" i="10"/>
  <c r="I9" i="9"/>
  <c r="G9" i="9"/>
  <c r="G7" i="9"/>
  <c r="G5" i="9"/>
  <c r="G5" i="7"/>
  <c r="I21" i="7"/>
  <c r="G19" i="7"/>
  <c r="G18" i="7"/>
  <c r="G13" i="7"/>
  <c r="G14" i="7"/>
  <c r="G15" i="7"/>
  <c r="G16" i="7"/>
  <c r="G12" i="7"/>
  <c r="G6" i="7"/>
  <c r="G7" i="7"/>
  <c r="G8" i="7"/>
  <c r="G9" i="7"/>
  <c r="G10" i="7"/>
  <c r="G21" i="7"/>
  <c r="G9" i="6"/>
  <c r="G6" i="6"/>
  <c r="G7" i="6"/>
  <c r="G5" i="6"/>
  <c r="G17" i="5"/>
  <c r="G16" i="5"/>
  <c r="G12" i="5"/>
  <c r="G13" i="5"/>
  <c r="G14" i="5"/>
  <c r="G11" i="5"/>
  <c r="G6" i="5"/>
  <c r="G7" i="5"/>
  <c r="G8" i="5"/>
  <c r="G9" i="5"/>
  <c r="G5" i="5"/>
  <c r="F5" i="27"/>
  <c r="F6" i="27"/>
  <c r="F7" i="27"/>
  <c r="F8" i="27"/>
  <c r="F9" i="27"/>
  <c r="F10" i="27"/>
  <c r="F11" i="27"/>
  <c r="F12" i="27"/>
  <c r="F13" i="27"/>
  <c r="F14" i="27"/>
  <c r="F15" i="27"/>
  <c r="F16" i="27"/>
  <c r="F17" i="27"/>
  <c r="F18" i="27"/>
  <c r="F19" i="27"/>
  <c r="F20" i="27"/>
  <c r="F21" i="27"/>
  <c r="F22" i="27"/>
  <c r="F23" i="27"/>
  <c r="F24" i="27"/>
  <c r="F25" i="27"/>
  <c r="F26" i="27"/>
  <c r="F27" i="27"/>
  <c r="F28" i="27"/>
  <c r="F29" i="27"/>
  <c r="F30" i="27"/>
  <c r="F31" i="27"/>
  <c r="F32" i="27"/>
  <c r="F33" i="27"/>
  <c r="F34" i="27"/>
  <c r="F35" i="27"/>
  <c r="F36" i="27"/>
  <c r="F37" i="27"/>
  <c r="F38" i="27"/>
  <c r="F39" i="27"/>
  <c r="F40" i="27"/>
  <c r="F41" i="27"/>
  <c r="F42" i="27"/>
  <c r="F43" i="27"/>
  <c r="F44" i="27"/>
  <c r="F45" i="27"/>
  <c r="F46" i="27"/>
  <c r="F47" i="27"/>
  <c r="F48" i="27"/>
  <c r="F49" i="27"/>
  <c r="F50" i="27"/>
  <c r="F51" i="27"/>
  <c r="F52" i="27"/>
  <c r="F53" i="27"/>
  <c r="F54" i="27"/>
  <c r="F55" i="27"/>
  <c r="F56" i="27"/>
  <c r="F57" i="27"/>
  <c r="F58" i="27"/>
  <c r="F59" i="27"/>
  <c r="F60" i="27"/>
  <c r="F61" i="27"/>
  <c r="F62" i="27"/>
  <c r="F4" i="27"/>
  <c r="F64" i="27" s="1"/>
  <c r="I11" i="6"/>
  <c r="G11" i="6"/>
  <c r="G6" i="1"/>
  <c r="G7" i="1"/>
  <c r="G8" i="1"/>
  <c r="G5" i="1"/>
  <c r="C23" i="29"/>
  <c r="G10" i="1"/>
  <c r="G9" i="18" l="1"/>
  <c r="D23" i="29"/>
  <c r="D27" i="29" s="1"/>
  <c r="I10" i="1" l="1"/>
</calcChain>
</file>

<file path=xl/sharedStrings.xml><?xml version="1.0" encoding="utf-8"?>
<sst xmlns="http://schemas.openxmlformats.org/spreadsheetml/2006/main" count="623" uniqueCount="256">
  <si>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DETAIL QUANTITATIF ESTIMATIF
</t>
  </si>
  <si>
    <t xml:space="preserve">
Toutes les marques indiquées dans le document s'entendent comme suivi de la mention "ou équivalent"
Ce document et les quantités ne sont pas contractuels. Il représente l'estimation d'une année de commandes</t>
  </si>
  <si>
    <t xml:space="preserve">
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t>
  </si>
  <si>
    <t>Tous sites</t>
  </si>
  <si>
    <t>Prestations annexes et communes à tous les sites</t>
  </si>
  <si>
    <t>Prix unitaire en € HT (1)</t>
  </si>
  <si>
    <t>Quantité (2)</t>
  </si>
  <si>
    <t>Prix total en € HT (1) x (2)</t>
  </si>
  <si>
    <t>Taux de TVA</t>
  </si>
  <si>
    <r>
      <rPr>
        <b/>
        <sz val="12"/>
        <color rgb="FF000000"/>
        <rFont val="Calibri"/>
        <scheme val="minor"/>
      </rPr>
      <t xml:space="preserve">Prix total </t>
    </r>
    <r>
      <rPr>
        <b/>
        <sz val="12"/>
        <color rgb="FF00B050"/>
        <rFont val="Calibri"/>
        <scheme val="minor"/>
      </rPr>
      <t>en €</t>
    </r>
    <r>
      <rPr>
        <b/>
        <sz val="12"/>
        <color rgb="FF000000"/>
        <rFont val="Calibri"/>
        <scheme val="minor"/>
      </rPr>
      <t xml:space="preserve"> TTC</t>
    </r>
  </si>
  <si>
    <t>coût horaire de programmation</t>
  </si>
  <si>
    <t>coût modification de plan</t>
  </si>
  <si>
    <t>Une session de 4 heures de formation niveau 1 et niveau 2 de 10 agents</t>
  </si>
  <si>
    <t>Présence à 1 visite programmée par les organismes de contrôle</t>
  </si>
  <si>
    <t>TOTAL PRESTATIONS ANNEXES</t>
  </si>
  <si>
    <r>
      <rPr>
        <b/>
        <sz val="14"/>
        <color rgb="FF000000"/>
        <rFont val="Calibri"/>
        <family val="2"/>
        <scheme val="minor"/>
      </rPr>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
    </r>
    <r>
      <rPr>
        <b/>
        <sz val="14"/>
        <color rgb="FFFF0000"/>
        <rFont val="Calibri"/>
        <family val="2"/>
        <scheme val="minor"/>
      </rPr>
      <t>Les prix devant être reportés de BPU dans le présent DQE sont :
- le prix neuf s'il est le seul proposé par le candidat ;
- le prix reconditionné dans le cas ou les deux prix sont proposés. 
Les quantités indiquées ne sont pas contractuelles. Le DQE est utilisé pour analyser les offres financières</t>
    </r>
  </si>
  <si>
    <t>Les prix s'entendent pièces, déplacement, mise en œuvre et main d'œuvre inclus</t>
  </si>
  <si>
    <t>Equipement</t>
  </si>
  <si>
    <t>Référence</t>
  </si>
  <si>
    <t xml:space="preserve">Marque </t>
  </si>
  <si>
    <t>Prix unitaire en € HT</t>
  </si>
  <si>
    <t>Quantité</t>
  </si>
  <si>
    <t>Prix total en € HT</t>
  </si>
  <si>
    <t>Prix total en € TTC</t>
  </si>
  <si>
    <t>Indicateur d' action</t>
  </si>
  <si>
    <t>DJ1192</t>
  </si>
  <si>
    <t>SIEMENS ou équivalent et  justifiant d'un certificat d'associativité</t>
  </si>
  <si>
    <t>Module générale de base MG20 SST20</t>
  </si>
  <si>
    <t>MGB220</t>
  </si>
  <si>
    <r>
      <t>SIEMENS ou équivalent et  justifiant d'un certificat d'associativit</t>
    </r>
    <r>
      <rPr>
        <b/>
        <sz val="9"/>
        <color rgb="FF00B050"/>
        <rFont val="Brandon Grotesque Medium"/>
        <family val="2"/>
      </rPr>
      <t>é</t>
    </r>
  </si>
  <si>
    <t>Platine de réarmement moteurs</t>
  </si>
  <si>
    <t>3UPF10</t>
  </si>
  <si>
    <t xml:space="preserve">Module de cdes §de signalisation </t>
  </si>
  <si>
    <t>MSC20</t>
  </si>
  <si>
    <t>Module d'arrêts ventilateur MAV20</t>
  </si>
  <si>
    <t>MAV20</t>
  </si>
  <si>
    <t>Carte CF 4230 MAV 20</t>
  </si>
  <si>
    <t>Carte CF 4210 MSC20</t>
  </si>
  <si>
    <t>Carte CF 4200 MGB20</t>
  </si>
  <si>
    <t>Carte principale</t>
  </si>
  <si>
    <t>CP4260</t>
  </si>
  <si>
    <t>Carte de communication</t>
  </si>
  <si>
    <t>K1H022</t>
  </si>
  <si>
    <t>Carte d'extension</t>
  </si>
  <si>
    <t>CU4200</t>
  </si>
  <si>
    <t>Carte modem V24/28</t>
  </si>
  <si>
    <t>K1D081</t>
  </si>
  <si>
    <t>Carte d'alimentation SLAT-24/100W</t>
  </si>
  <si>
    <t>Terminal D'aide à l'exploitation TAE20-STT20</t>
  </si>
  <si>
    <t>MC 20 Cartes d'alim et processeur CP4260-STT20</t>
  </si>
  <si>
    <t>Module déporté avec alimentation électrique</t>
  </si>
  <si>
    <t>MD20-48</t>
  </si>
  <si>
    <t>Carte CP4210</t>
  </si>
  <si>
    <t>CP4210</t>
  </si>
  <si>
    <t>Module électronique adressable 48V/type Mea 20-49</t>
  </si>
  <si>
    <t>MD20-49</t>
  </si>
  <si>
    <t>Détecteur optique SINTESO</t>
  </si>
  <si>
    <t>FD0221</t>
  </si>
  <si>
    <t>FDL241</t>
  </si>
  <si>
    <t>Diffuseur sonore</t>
  </si>
  <si>
    <t>DIF 24</t>
  </si>
  <si>
    <t>Diffuseur Lumineux</t>
  </si>
  <si>
    <t>ALINE 30</t>
  </si>
  <si>
    <t>ALEVE 30</t>
  </si>
  <si>
    <t>Diffusseur  sonore  type DIF 48</t>
  </si>
  <si>
    <t>DIF48</t>
  </si>
  <si>
    <t>Diffuseur sonore avec Diffusion de message prés enregistré</t>
  </si>
  <si>
    <t>CCF  CF2h début et fin de course de type ISONE 500 48V à émission et réarmement motorisé</t>
  </si>
  <si>
    <t>ISONE 500-48V</t>
  </si>
  <si>
    <t>ALDES ou équivalent</t>
  </si>
  <si>
    <t>remplacement d'un bloc canne thermique</t>
  </si>
  <si>
    <t>déclencheur électromagnètique</t>
  </si>
  <si>
    <t>boitier mécanisme de clapets coupe-feu ISONE</t>
  </si>
  <si>
    <t>KIT fte 70° C ISOPNE</t>
  </si>
  <si>
    <t>kii VDS24/48 ISONE</t>
  </si>
  <si>
    <t>Kit  FCU1 pour ventouse</t>
  </si>
  <si>
    <t>Kit FCU1 + DCU1 pour ventouse</t>
  </si>
  <si>
    <t>kit FCU2 + DCU2</t>
  </si>
  <si>
    <t>Kit EHOP 30 S- 24/48 VDC/VDA</t>
  </si>
  <si>
    <t>ralentisseur  RD 80 90 mm</t>
  </si>
  <si>
    <t>DICTATOR ou équivalennt</t>
  </si>
  <si>
    <t>Ventouse electromagnetiques déclencheurs</t>
  </si>
  <si>
    <t>VDM 45-20 G</t>
  </si>
  <si>
    <t>PERJES ou équivalent</t>
  </si>
  <si>
    <t>DICTATOR ou équivalent</t>
  </si>
  <si>
    <t>moteur ASYNCHRONE 9,2 Kw</t>
  </si>
  <si>
    <t>METT 132 MH 4</t>
  </si>
  <si>
    <t>Ou équivalent</t>
  </si>
  <si>
    <t>moteur NOVACEM COMPAX 7,5 Kw</t>
  </si>
  <si>
    <t>MEVA 132 M4</t>
  </si>
  <si>
    <t>moteur NOVACEM COMPAX 4,5 Kw</t>
  </si>
  <si>
    <t>MEVA 112 M4</t>
  </si>
  <si>
    <t>moteur NOVACEM COMPAX 3,7 Kw</t>
  </si>
  <si>
    <t>MEVA 112 MR4</t>
  </si>
  <si>
    <t>moteur NOVACEM COMPAX 1,5 Kw</t>
  </si>
  <si>
    <t>MEVA 90 L4</t>
  </si>
  <si>
    <t>moteur NOVACEM COMPAX 0,75 Kw</t>
  </si>
  <si>
    <t>MEVA 80L4</t>
  </si>
  <si>
    <t>coffret de relayage  AXONE MICRO 2   16,7 A</t>
  </si>
  <si>
    <t>coffret de relayage  AXONE MICRO 2   26,7 A</t>
  </si>
  <si>
    <t xml:space="preserve">volet de désenfumage à portillon VELYO 500 X 500 </t>
  </si>
  <si>
    <t>V1S1V</t>
  </si>
  <si>
    <t>ATLANTIC ou  équivalent</t>
  </si>
  <si>
    <t>volet de désenfumage à portillon VELYO 5850 X800</t>
  </si>
  <si>
    <t>V2S2V</t>
  </si>
  <si>
    <t>volet de désenfumage à portillon VELYO 300 X 600</t>
  </si>
  <si>
    <t>V2S1V</t>
  </si>
  <si>
    <t>volet de désenfumage à portillon VELYO  320 X 600</t>
  </si>
  <si>
    <t>Volet de désenfumage  EIS 60 300 X 400</t>
  </si>
  <si>
    <t>1V</t>
  </si>
  <si>
    <t>PANOL  ou  équivalent</t>
  </si>
  <si>
    <t>Volet de désenfumage  EIS 60 300 X 450</t>
  </si>
  <si>
    <t>Volet de désenfumage  EIS 60 900 X 500</t>
  </si>
  <si>
    <t>2V</t>
  </si>
  <si>
    <t>Centrale extinction</t>
  </si>
  <si>
    <t>XC 10</t>
  </si>
  <si>
    <t>Module adressable 48 V déporté du STT20</t>
  </si>
  <si>
    <t>MEA20-48</t>
  </si>
  <si>
    <t>Alimentation électrique de sécurité</t>
  </si>
  <si>
    <t>AES 48</t>
  </si>
  <si>
    <t>Boitier bris de Glace Phonique Designe à membrane  ( BGPH DM) CASTEL</t>
  </si>
  <si>
    <t>Ref 210.2000</t>
  </si>
  <si>
    <t>Castel ou équivalent et  justifiant d'un certificat d'associativité</t>
  </si>
  <si>
    <t xml:space="preserve">Report 7 D CASI LEXAN </t>
  </si>
  <si>
    <t xml:space="preserve"> Ref 220 6400</t>
  </si>
  <si>
    <t>TOTAL</t>
  </si>
  <si>
    <r>
      <rPr>
        <b/>
        <sz val="14"/>
        <color rgb="FF000000"/>
        <rFont val="Calibri"/>
        <scheme val="minor"/>
      </rPr>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
    </r>
    <r>
      <rPr>
        <b/>
        <sz val="14"/>
        <color rgb="FFFF0000"/>
        <rFont val="Calibri"/>
        <scheme val="minor"/>
      </rPr>
      <t>Les prix devant être reportés de BPU dans le présent DQE sont :
- le prix neuf s'il est le seul proposé par le candidat ;
- le prix reconditionné dans le cas ou les deux prix sont proposés. 
Les quantités indiquées ne sont pas contractuelles. Le DQE est utilisé pour analyser les offres financières</t>
    </r>
  </si>
  <si>
    <t>René Cassin</t>
  </si>
  <si>
    <t>Installations</t>
  </si>
  <si>
    <t xml:space="preserve">compartimentage </t>
  </si>
  <si>
    <t>satellite</t>
  </si>
  <si>
    <t>déclencheur  électromagnétique PCF</t>
  </si>
  <si>
    <t>pomelle PCF</t>
  </si>
  <si>
    <t xml:space="preserve">ferme porte PCF </t>
  </si>
  <si>
    <t xml:space="preserve">selecteur de porte PCF </t>
  </si>
  <si>
    <t>Désenfumage</t>
  </si>
  <si>
    <t>Ouvrant de façade</t>
  </si>
  <si>
    <t>Verin pneumatique</t>
  </si>
  <si>
    <t xml:space="preserve">DCM  ouverture seule </t>
  </si>
  <si>
    <t xml:space="preserve">DCM  ouverture  et fermeture </t>
  </si>
  <si>
    <t xml:space="preserve"> Système de gestion des issues de secours ( Alligator) </t>
  </si>
  <si>
    <t>Verrou  issue de secours un vantail</t>
  </si>
  <si>
    <t>verrou issue de secours deux vantaux</t>
  </si>
  <si>
    <t xml:space="preserve">TOTAL </t>
  </si>
  <si>
    <r>
      <rPr>
        <b/>
        <sz val="14"/>
        <color rgb="FF000000"/>
        <rFont val="Calibri"/>
        <scheme val="minor"/>
      </rPr>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
    </r>
    <r>
      <rPr>
        <b/>
        <sz val="14"/>
        <color rgb="FFFF0000"/>
        <rFont val="Calibri"/>
        <scheme val="minor"/>
      </rPr>
      <t>Les prix devant être reportés de BPU dans le présent DQE sont :
- le prix neuf s'il est le seul proposé par le candidat ;
- le prix reconditionné dans le cas ou les deux prix sont proposés. 
Les quantités indiquées ne sont pas contractuelles. Le DQE est utilisé pour analyser les offres financières</t>
    </r>
  </si>
  <si>
    <t>Malher</t>
  </si>
  <si>
    <r>
      <rPr>
        <b/>
        <sz val="14"/>
        <color rgb="FF000000"/>
        <rFont val="Calibri"/>
        <scheme val="minor"/>
      </rPr>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
    </r>
    <r>
      <rPr>
        <b/>
        <sz val="14"/>
        <color rgb="FFFF0000"/>
        <rFont val="Calibri"/>
        <scheme val="minor"/>
      </rPr>
      <t>Les prix devant être reportés de BPU dans le présent DQE sont :
- le prix neuf s'il est le seul proposé par le candidat ;
- le prix reconditionné dans le cas ou les deux prix sont proposés. 
Les quantités indiquées ne sont pas contractuelles. Le DQE est utilisé pour analyser les offres financières.</t>
    </r>
  </si>
  <si>
    <r>
      <t>Pourquoi les 2 sites Cujas et Bibliothèque Cujas ne sont-ils pas séparés?</t>
    </r>
    <r>
      <rPr>
        <b/>
        <sz val="12"/>
        <color rgb="FF92D050"/>
        <rFont val="Calibri"/>
        <family val="2"/>
        <scheme val="minor"/>
      </rPr>
      <t xml:space="preserve"> Il s'agit du même site</t>
    </r>
  </si>
  <si>
    <t xml:space="preserve">Cujas / BIB Cujas </t>
  </si>
  <si>
    <t>Trappe guillotine</t>
  </si>
  <si>
    <t>Mécanisme complet de ventouse éléctromagnetique</t>
  </si>
  <si>
    <t>DAC pour ouvrant</t>
  </si>
  <si>
    <r>
      <rPr>
        <b/>
        <sz val="14"/>
        <color rgb="FF000000"/>
        <rFont val="Calibri"/>
        <scheme val="minor"/>
      </rPr>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
    </r>
    <r>
      <rPr>
        <b/>
        <sz val="14"/>
        <color rgb="FFFF0000"/>
        <rFont val="Calibri"/>
        <scheme val="minor"/>
      </rPr>
      <t>Les prix devant être reportés de BPU dans le présent DQE sont :
- le prix neuf s'il est le seul proposé par le candidat ;
- le prix reconditionné dans le cas ou les deux prix sont proposés. 
Les quantités indiquées ne sont pas contractuelles. Le DQE est utilisé pour analyser les offres financières</t>
    </r>
  </si>
  <si>
    <t>Maison de la Philosophie</t>
  </si>
  <si>
    <t>2 portes (1 RDC + 1 au 1er étage) un vantail</t>
  </si>
  <si>
    <t>La Chapelle</t>
  </si>
  <si>
    <t>ICC</t>
  </si>
  <si>
    <t>ICF</t>
  </si>
  <si>
    <t xml:space="preserve">contre plaque PCF </t>
  </si>
  <si>
    <t>dispositif anti rearmement PCF</t>
  </si>
  <si>
    <t>Rideau de compartimentage</t>
  </si>
  <si>
    <t xml:space="preserve">Déclencheur électromagnétique </t>
  </si>
  <si>
    <t>Systéme  d'ouverture manuelle</t>
  </si>
  <si>
    <t xml:space="preserve">Exutoire </t>
  </si>
  <si>
    <t>Rideau coupe-feu (cantonnement)</t>
  </si>
  <si>
    <t>Volet de désenfumage</t>
  </si>
  <si>
    <t>Moteur de désenfumage</t>
  </si>
  <si>
    <t>Coffret de relayage ventilateur</t>
  </si>
  <si>
    <t xml:space="preserve"> Système de gestion des issues de secours  </t>
  </si>
  <si>
    <r>
      <rPr>
        <b/>
        <sz val="14"/>
        <color rgb="FF000000"/>
        <rFont val="Calibri"/>
        <scheme val="minor"/>
      </rPr>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
    </r>
    <r>
      <rPr>
        <b/>
        <sz val="14"/>
        <color rgb="FFFF0000"/>
        <rFont val="Calibri"/>
        <scheme val="minor"/>
      </rPr>
      <t>Les prix devant être reportés de BPU dans le présent DQE sont :
- le prix neuf s'il est le seul proposé par le candidat ;
- le prix reconditionné dans le cas ou les deux prix sont proposés. 
Les quantités indiquées ne sont pas contractuelles. Le DQE est utilisé pour analyser les offres financières</t>
    </r>
  </si>
  <si>
    <t>Ulm</t>
  </si>
  <si>
    <t>Exutoire</t>
  </si>
  <si>
    <t>DCM  ouverture seule + treuil</t>
  </si>
  <si>
    <t>Broca</t>
  </si>
  <si>
    <t>Pomelle</t>
  </si>
  <si>
    <t>Sélecteur-déclencheur électromagnétique PCF</t>
  </si>
  <si>
    <t>DAC</t>
  </si>
  <si>
    <t>Trappe</t>
  </si>
  <si>
    <t>Volet</t>
  </si>
  <si>
    <t xml:space="preserve">Maison Internationale </t>
  </si>
  <si>
    <r>
      <t>Institut de Géo</t>
    </r>
    <r>
      <rPr>
        <b/>
        <sz val="14"/>
        <rFont val="Calibri"/>
        <family val="2"/>
        <scheme val="minor"/>
      </rPr>
      <t>graphie</t>
    </r>
  </si>
  <si>
    <t xml:space="preserve">Clapet coupe-feu </t>
  </si>
  <si>
    <t>DCM  ouverture seule + treuils</t>
  </si>
  <si>
    <t>Interrupteur de proximité</t>
  </si>
  <si>
    <t xml:space="preserve">Pressostat differentiel </t>
  </si>
  <si>
    <t>Commutateur (PV/GV)</t>
  </si>
  <si>
    <t>Coffret de relayage</t>
  </si>
  <si>
    <t>Lourcine</t>
  </si>
  <si>
    <t>Prix total € en TTC</t>
  </si>
  <si>
    <r>
      <rPr>
        <b/>
        <sz val="14"/>
        <color rgb="FF000000"/>
        <rFont val="Calibri"/>
        <scheme val="minor"/>
      </rPr>
      <t xml:space="preserve">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
    </r>
    <r>
      <rPr>
        <b/>
        <sz val="14"/>
        <color rgb="FFFF0000"/>
        <rFont val="Calibri"/>
        <scheme val="minor"/>
      </rPr>
      <t>Les prix devant être reportés de BPU dans le présent DQE sont :
- le prix neuf s'il est le seul proposé par le candidat ;
- le prix reconditionné dans le cas ou les deux prix sont proposés. 
Les quantités indiquées ne sont pas contractuelles. Le DQE est utilisé pour analyser les offres financières</t>
    </r>
  </si>
  <si>
    <t>Editions de la Sorbonne</t>
  </si>
  <si>
    <t xml:space="preserve">Détection </t>
  </si>
  <si>
    <t>déclencheur manuel</t>
  </si>
  <si>
    <t xml:space="preserve">Alarme </t>
  </si>
  <si>
    <t>diffuseur sonore</t>
  </si>
  <si>
    <t>Saint-Charles</t>
  </si>
  <si>
    <t xml:space="preserve">joint thermo-gonflant </t>
  </si>
  <si>
    <t xml:space="preserve">fusible </t>
  </si>
  <si>
    <t>Volet coupe-feu</t>
  </si>
  <si>
    <t>Systéme de blocage anti-retour</t>
  </si>
  <si>
    <t xml:space="preserve">Grille de façade </t>
  </si>
  <si>
    <t>Contacts de signalisations</t>
  </si>
  <si>
    <t xml:space="preserve"> DDO  CLAS2  </t>
  </si>
  <si>
    <t xml:space="preserve">DDO  CLEV 3C </t>
  </si>
  <si>
    <t>EGU4 : Carte répétition de contact UGA</t>
  </si>
  <si>
    <t xml:space="preserve">CES8 : Carte Répétition relais  </t>
  </si>
  <si>
    <t xml:space="preserve">UCSV3 : Communication série </t>
  </si>
  <si>
    <t>MSE-Banquier</t>
  </si>
  <si>
    <t>Clapet coupe-feu</t>
  </si>
  <si>
    <t>Verrou (pneu,élect,mécanique)</t>
  </si>
  <si>
    <t>Boitier arrêt pompiers</t>
  </si>
  <si>
    <t xml:space="preserve"> Detection GAZ  CO </t>
  </si>
  <si>
    <t>Electrovannes 2</t>
  </si>
  <si>
    <t>Electrovannes 3</t>
  </si>
  <si>
    <t>Detecteur transmetteur</t>
  </si>
  <si>
    <t>Bourg la Reine</t>
  </si>
  <si>
    <t>Panthéon</t>
  </si>
  <si>
    <t>Extinction automatique à GAZ</t>
  </si>
  <si>
    <t xml:space="preserve">Fourniture bouteille ARGO 55  (24 m3) </t>
  </si>
  <si>
    <t xml:space="preserve">Recharge bouteille ARGO 55 (24 m3) </t>
  </si>
  <si>
    <t>Percuteur pour bouteille ARGO55</t>
  </si>
  <si>
    <t>Commande manuelle Extinction</t>
  </si>
  <si>
    <t>Coffret VESDA</t>
  </si>
  <si>
    <t>Boîtier lumineux &lt;&lt;Entrée interdite&gt;&gt;</t>
  </si>
  <si>
    <t>Boîtier lumineux &lt;&lt;Evacuation&gt;&gt;</t>
  </si>
  <si>
    <t>oculus PCF</t>
  </si>
  <si>
    <t>moteur de réarmement pour volet</t>
  </si>
  <si>
    <t>Boitier coup de poing</t>
  </si>
  <si>
    <t>Boitier  de réarmement</t>
  </si>
  <si>
    <t>Système de gestion des issues de secours ( Alligator)</t>
  </si>
  <si>
    <t>CES8V : Carte Répétition relais programmable report vidéo</t>
  </si>
  <si>
    <t>Detection GAZ  CO</t>
  </si>
  <si>
    <t>Maintenance des moyens de secours de l’Université Paris 1 Panthéon - Sorbonne
25M20
Lot n° 2 :  Maintenance des Systèmes de Sécurité Incendie (SSI), des dispositifs d'interphonie de sécurité incendie, des dispositifs actionnés de sécurité (DAS), des dispositifs adaptateurs de commande (DAC), des systèmes de désenfumage mécanique et des extinctions automatiques à gaz.
Détail Quantitatif Estimatif (DQE)
TOTAL du DQE lot n° 2</t>
  </si>
  <si>
    <t>Centre</t>
  </si>
  <si>
    <t>Prix total du DQE en € HT</t>
  </si>
  <si>
    <t>Prix total du DQE en € TTC</t>
  </si>
  <si>
    <t>TOUS SITES 
PRESTATIONS ANNEXES</t>
  </si>
  <si>
    <t>PMF</t>
  </si>
  <si>
    <t>RENE CASSIN</t>
  </si>
  <si>
    <t>MALHER</t>
  </si>
  <si>
    <t>CUJAS/BIB CUJAS</t>
  </si>
  <si>
    <t>RUE DU FOUR</t>
  </si>
  <si>
    <t xml:space="preserve">LA CHAPELLE </t>
  </si>
  <si>
    <t>ULM</t>
  </si>
  <si>
    <t>BROCA</t>
  </si>
  <si>
    <t>MAISON INTERNATIONALE</t>
  </si>
  <si>
    <t>INSTITUT DE GEOGRAPHIE</t>
  </si>
  <si>
    <t>LOURCINE</t>
  </si>
  <si>
    <t>EDITIONS DE LA SORBONNE</t>
  </si>
  <si>
    <t>SAINT CHARLES</t>
  </si>
  <si>
    <t>MSE</t>
  </si>
  <si>
    <t>BOURG LA REINE</t>
  </si>
  <si>
    <t>PANTHEON</t>
  </si>
  <si>
    <t>TOTAL (1)</t>
  </si>
  <si>
    <r>
      <rPr>
        <b/>
        <sz val="12"/>
        <color rgb="FF000000"/>
        <rFont val="Calibri"/>
        <scheme val="minor"/>
      </rPr>
      <t>TOTAL DPGF LOT n° 2 (2)</t>
    </r>
    <r>
      <rPr>
        <sz val="12"/>
        <color rgb="FF000000"/>
        <rFont val="Calibri"/>
        <scheme val="minor"/>
      </rPr>
      <t xml:space="preserve"> (reporter strictment ici le montant total de la DPGF Lot n° 2)</t>
    </r>
  </si>
  <si>
    <t>TOTAL DQE LOT n° 2 (1)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</si>
</sst>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9">
    <font>
      <sz val="12"/>
      <color theme="1"/>
      <name val="Calibri"/>
      <family val="2"/>
      <scheme val="minor"/>
    </font>
    <font>
      <b/>
      <sz val="14"/>
      <color theme="1"/>
      <name val="Calibri"/>
      <family val="2"/>
      <scheme val="minor"/>
    </font>
    <font>
      <sz val="10"/>
      <name val="Arial"/>
      <family val="2"/>
    </font>
    <font>
      <sz val="9"/>
      <color theme="1"/>
      <name val="Calibri"/>
      <family val="2"/>
      <scheme val="minor"/>
    </font>
    <font>
      <sz val="8"/>
      <color theme="1"/>
      <name val="Calibri"/>
      <family val="2"/>
      <scheme val="minor"/>
    </font>
    <font>
      <b/>
      <sz val="14"/>
      <color rgb="FF000000"/>
      <name val="Calibri"/>
      <family val="2"/>
      <scheme val="minor"/>
    </font>
    <font>
      <sz val="11"/>
      <color rgb="FF000000"/>
      <name val="Calibri"/>
      <family val="2"/>
      <scheme val="minor"/>
    </font>
    <font>
      <b/>
      <sz val="11"/>
      <color rgb="FF000000"/>
      <name val="Calibri"/>
      <family val="2"/>
      <scheme val="minor"/>
    </font>
    <font>
      <sz val="8"/>
      <name val="Calibri"/>
      <family val="2"/>
      <scheme val="minor"/>
    </font>
    <font>
      <sz val="10"/>
      <name val="Arial"/>
      <family val="2"/>
    </font>
    <font>
      <sz val="10"/>
      <name val="Brandon Grotesque Medium"/>
      <family val="2"/>
    </font>
    <font>
      <sz val="12"/>
      <color rgb="FFFF0000"/>
      <name val="Calibri"/>
      <family val="2"/>
      <scheme val="minor"/>
    </font>
    <font>
      <u/>
      <sz val="12"/>
      <color theme="10"/>
      <name val="Calibri"/>
      <family val="2"/>
      <scheme val="minor"/>
    </font>
    <font>
      <u/>
      <sz val="12"/>
      <color theme="11"/>
      <name val="Calibri"/>
      <family val="2"/>
      <scheme val="minor"/>
    </font>
    <font>
      <sz val="12"/>
      <name val="Calibri"/>
      <family val="2"/>
      <scheme val="minor"/>
    </font>
    <font>
      <b/>
      <sz val="12"/>
      <name val="Calibri"/>
      <family val="2"/>
      <scheme val="minor"/>
    </font>
    <font>
      <b/>
      <sz val="14"/>
      <name val="Calibri"/>
      <family val="2"/>
      <scheme val="minor"/>
    </font>
    <font>
      <b/>
      <sz val="12"/>
      <color theme="1"/>
      <name val="Calibri"/>
      <family val="2"/>
      <scheme val="minor"/>
    </font>
    <font>
      <b/>
      <sz val="12"/>
      <color rgb="FFFF0000"/>
      <name val="Calibri"/>
      <family val="2"/>
      <scheme val="minor"/>
    </font>
    <font>
      <b/>
      <sz val="12"/>
      <color rgb="FF000000"/>
      <name val="Calibri"/>
      <family val="2"/>
      <scheme val="minor"/>
    </font>
    <font>
      <b/>
      <sz val="10"/>
      <name val="Calibri"/>
      <family val="2"/>
      <scheme val="minor"/>
    </font>
    <font>
      <b/>
      <sz val="8"/>
      <name val="Calibri"/>
      <family val="2"/>
      <scheme val="minor"/>
    </font>
    <font>
      <sz val="9"/>
      <name val="Brandon Grotesque Medium"/>
      <family val="2"/>
    </font>
    <font>
      <b/>
      <sz val="9"/>
      <color rgb="FF00B050"/>
      <name val="Brandon Grotesque Medium"/>
      <family val="2"/>
    </font>
    <font>
      <sz val="9"/>
      <color rgb="FF000000"/>
      <name val="Calibri"/>
      <family val="2"/>
      <scheme val="minor"/>
    </font>
    <font>
      <b/>
      <sz val="14"/>
      <color theme="0"/>
      <name val="Calibri"/>
      <family val="2"/>
      <scheme val="minor"/>
    </font>
    <font>
      <b/>
      <sz val="18"/>
      <name val="Calibri"/>
      <family val="2"/>
      <scheme val="minor"/>
    </font>
    <font>
      <b/>
      <sz val="14"/>
      <color rgb="FFFF0000"/>
      <name val="Calibri"/>
      <family val="2"/>
      <scheme val="minor"/>
    </font>
    <font>
      <sz val="12"/>
      <color rgb="FF000000"/>
      <name val="Calibri"/>
      <family val="2"/>
      <scheme val="minor"/>
    </font>
    <font>
      <b/>
      <sz val="12"/>
      <color rgb="FF000000"/>
      <name val="Calibri"/>
      <scheme val="minor"/>
    </font>
    <font>
      <b/>
      <sz val="12"/>
      <color rgb="FF00B050"/>
      <name val="Calibri"/>
      <scheme val="minor"/>
    </font>
    <font>
      <b/>
      <sz val="12"/>
      <name val="Calibri"/>
      <scheme val="minor"/>
    </font>
    <font>
      <b/>
      <sz val="10"/>
      <color rgb="FF000000"/>
      <name val="Calibri"/>
      <scheme val="minor"/>
    </font>
    <font>
      <b/>
      <sz val="14"/>
      <color rgb="FF000000"/>
      <name val="Calibri"/>
      <scheme val="minor"/>
    </font>
    <font>
      <sz val="12"/>
      <color rgb="FF000000"/>
      <name val="Calibri"/>
      <scheme val="minor"/>
    </font>
    <font>
      <b/>
      <sz val="14"/>
      <color rgb="FFFF0000"/>
      <name val="Calibri"/>
      <scheme val="minor"/>
    </font>
    <font>
      <b/>
      <sz val="14"/>
      <name val="Calibri"/>
      <scheme val="minor"/>
    </font>
    <font>
      <b/>
      <sz val="12"/>
      <color rgb="FFFF0000"/>
      <name val="Calibri"/>
      <scheme val="minor"/>
    </font>
    <font>
      <b/>
      <sz val="12"/>
      <color rgb="FF92D050"/>
      <name val="Calibri"/>
      <family val="2"/>
      <scheme val="minor"/>
    </font>
  </fonts>
  <fills count="21">
    <fill>
      <patternFill patternType="none"/>
    </fill>
    <fill>
      <patternFill patternType="gray125"/>
    </fill>
    <fill>
      <patternFill patternType="solid">
        <fgColor theme="5" tint="0.79998168889431442"/>
        <bgColor indexed="64"/>
      </patternFill>
    </fill>
    <fill>
      <patternFill patternType="solid">
        <fgColor theme="8"/>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8DB4E2"/>
        <bgColor rgb="FF000000"/>
      </patternFill>
    </fill>
    <fill>
      <patternFill patternType="solid">
        <fgColor rgb="FFFCD5B4"/>
        <bgColor rgb="FF000000"/>
      </patternFill>
    </fill>
    <fill>
      <patternFill patternType="solid">
        <fgColor rgb="FFC4D79B"/>
        <bgColor rgb="FF000000"/>
      </patternFill>
    </fill>
    <fill>
      <patternFill patternType="solid">
        <fgColor rgb="FFE26B0A"/>
        <bgColor rgb="FF000000"/>
      </patternFill>
    </fill>
    <fill>
      <patternFill patternType="solid">
        <fgColor rgb="FF008000"/>
        <bgColor rgb="FF000000"/>
      </patternFill>
    </fill>
    <fill>
      <patternFill patternType="solid">
        <fgColor rgb="FFA6A6A6"/>
        <bgColor rgb="FF000000"/>
      </patternFill>
    </fill>
    <fill>
      <patternFill patternType="solid">
        <fgColor theme="3"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FFFF99"/>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bottom/>
      <diagonal/>
    </border>
    <border>
      <left style="thin">
        <color auto="1"/>
      </left>
      <right style="medium">
        <color auto="1"/>
      </right>
      <top/>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auto="1"/>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top/>
      <bottom style="thin">
        <color auto="1"/>
      </bottom>
      <diagonal/>
    </border>
    <border>
      <left style="thin">
        <color rgb="FF000000"/>
      </left>
      <right style="thin">
        <color rgb="FF000000"/>
      </right>
      <top/>
      <bottom style="thin">
        <color rgb="FF000000"/>
      </bottom>
      <diagonal/>
    </border>
    <border>
      <left style="medium">
        <color auto="1"/>
      </left>
      <right/>
      <top style="thin">
        <color auto="1"/>
      </top>
      <bottom/>
      <diagonal/>
    </border>
    <border>
      <left style="thin">
        <color rgb="FF000000"/>
      </left>
      <right style="thin">
        <color rgb="FF000000"/>
      </right>
      <top style="thin">
        <color rgb="FF000000"/>
      </top>
      <bottom/>
      <diagonal/>
    </border>
    <border>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style="medium">
        <color auto="1"/>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thin">
        <color auto="1"/>
      </right>
      <top/>
      <bottom style="medium">
        <color auto="1"/>
      </bottom>
      <diagonal/>
    </border>
    <border>
      <left style="thin">
        <color auto="1"/>
      </left>
      <right/>
      <top/>
      <bottom/>
      <diagonal/>
    </border>
  </borders>
  <cellStyleXfs count="8">
    <xf numFmtId="0" fontId="0" fillId="0" borderId="0"/>
    <xf numFmtId="44" fontId="2" fillId="0" borderId="0" applyFont="0" applyFill="0" applyBorder="0" applyAlignment="0" applyProtection="0"/>
    <xf numFmtId="0" fontId="2"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13">
    <xf numFmtId="0" fontId="0" fillId="0" borderId="0" xfId="0"/>
    <xf numFmtId="0" fontId="0" fillId="0" borderId="0" xfId="0" applyAlignment="1">
      <alignment horizontal="center" vertical="center"/>
    </xf>
    <xf numFmtId="44" fontId="0" fillId="0" borderId="0" xfId="0" applyNumberFormat="1"/>
    <xf numFmtId="0" fontId="0" fillId="0" borderId="5" xfId="0" applyBorder="1"/>
    <xf numFmtId="0" fontId="0" fillId="0" borderId="1" xfId="0" applyBorder="1"/>
    <xf numFmtId="0" fontId="0" fillId="0" borderId="2" xfId="0" applyBorder="1"/>
    <xf numFmtId="0" fontId="0" fillId="0" borderId="3" xfId="0" applyBorder="1"/>
    <xf numFmtId="0" fontId="0" fillId="0" borderId="4" xfId="0" applyBorder="1"/>
    <xf numFmtId="44" fontId="6" fillId="0" borderId="0" xfId="0" applyNumberFormat="1" applyFont="1"/>
    <xf numFmtId="0" fontId="22" fillId="0" borderId="9" xfId="2" applyFont="1" applyBorder="1" applyAlignment="1">
      <alignment horizontal="center" vertical="center" wrapText="1"/>
    </xf>
    <xf numFmtId="0" fontId="22" fillId="0" borderId="9" xfId="0" applyFont="1" applyBorder="1" applyAlignment="1">
      <alignment horizontal="center" vertical="center" wrapText="1"/>
    </xf>
    <xf numFmtId="1" fontId="22" fillId="0" borderId="9" xfId="0" applyNumberFormat="1" applyFont="1" applyBorder="1" applyAlignment="1">
      <alignment horizontal="center" vertical="center" wrapText="1"/>
    </xf>
    <xf numFmtId="44" fontId="24" fillId="0" borderId="9" xfId="0" applyNumberFormat="1" applyFont="1" applyBorder="1" applyAlignment="1">
      <alignment horizontal="center" vertical="center" wrapText="1"/>
    </xf>
    <xf numFmtId="1" fontId="22" fillId="0" borderId="9" xfId="2" applyNumberFormat="1" applyFont="1" applyBorder="1" applyAlignment="1">
      <alignment horizontal="center" vertical="center" wrapText="1"/>
    </xf>
    <xf numFmtId="2" fontId="22" fillId="0" borderId="9" xfId="2" applyNumberFormat="1" applyFont="1" applyBorder="1" applyAlignment="1">
      <alignment horizontal="center" vertical="center" wrapText="1"/>
    </xf>
    <xf numFmtId="0" fontId="22" fillId="0" borderId="9" xfId="2" applyFont="1" applyBorder="1" applyAlignment="1">
      <alignment horizontal="center" vertical="center"/>
    </xf>
    <xf numFmtId="1" fontId="3" fillId="0" borderId="9" xfId="1" applyNumberFormat="1" applyFont="1" applyBorder="1" applyAlignment="1">
      <alignment horizontal="center" vertical="center" wrapText="1"/>
    </xf>
    <xf numFmtId="44" fontId="3" fillId="0" borderId="9" xfId="1" applyFont="1" applyBorder="1" applyAlignment="1">
      <alignment horizontal="center" vertical="center" wrapText="1"/>
    </xf>
    <xf numFmtId="0" fontId="4" fillId="0" borderId="0" xfId="0" applyFont="1"/>
    <xf numFmtId="44" fontId="6" fillId="0" borderId="9" xfId="0" applyNumberFormat="1" applyFont="1" applyBorder="1" applyAlignment="1">
      <alignment horizontal="center" vertical="center" wrapText="1"/>
    </xf>
    <xf numFmtId="0" fontId="0" fillId="0" borderId="9" xfId="0" applyBorder="1"/>
    <xf numFmtId="0" fontId="20" fillId="15" borderId="9" xfId="0" applyFont="1" applyFill="1" applyBorder="1" applyAlignment="1">
      <alignment horizontal="center" vertical="center" wrapText="1"/>
    </xf>
    <xf numFmtId="0" fontId="21" fillId="15" borderId="9" xfId="0" applyFont="1" applyFill="1" applyBorder="1" applyAlignment="1">
      <alignment horizontal="center" vertical="center" wrapText="1"/>
    </xf>
    <xf numFmtId="1" fontId="20" fillId="15" borderId="9" xfId="0" applyNumberFormat="1" applyFont="1" applyFill="1" applyBorder="1" applyAlignment="1">
      <alignment horizontal="center" vertical="center" wrapText="1"/>
    </xf>
    <xf numFmtId="0" fontId="10" fillId="0" borderId="9" xfId="2" applyFont="1" applyBorder="1" applyAlignment="1">
      <alignment horizontal="left" vertical="center" wrapText="1"/>
    </xf>
    <xf numFmtId="2" fontId="10" fillId="0" borderId="9" xfId="2" applyNumberFormat="1" applyFont="1" applyBorder="1" applyAlignment="1">
      <alignment horizontal="left" vertical="center" wrapText="1"/>
    </xf>
    <xf numFmtId="0" fontId="10" fillId="0" borderId="9" xfId="0" applyFont="1" applyBorder="1" applyAlignment="1">
      <alignment horizontal="left" vertical="center" wrapText="1"/>
    </xf>
    <xf numFmtId="0" fontId="10" fillId="0" borderId="9" xfId="2" applyFont="1" applyBorder="1" applyAlignment="1">
      <alignment horizontal="left" vertical="center"/>
    </xf>
    <xf numFmtId="0" fontId="1" fillId="0" borderId="9" xfId="0" applyFont="1" applyBorder="1" applyAlignment="1">
      <alignment horizontal="center" vertical="center" wrapText="1"/>
    </xf>
    <xf numFmtId="44" fontId="6" fillId="0" borderId="9" xfId="0" applyNumberFormat="1" applyFont="1" applyBorder="1"/>
    <xf numFmtId="0" fontId="17" fillId="0" borderId="9" xfId="0" applyFont="1" applyBorder="1" applyAlignment="1">
      <alignment horizontal="center" vertical="center"/>
    </xf>
    <xf numFmtId="0" fontId="17" fillId="15" borderId="9" xfId="0" applyFont="1" applyFill="1" applyBorder="1" applyAlignment="1">
      <alignment horizontal="center"/>
    </xf>
    <xf numFmtId="0" fontId="0" fillId="16" borderId="9" xfId="0" applyFill="1" applyBorder="1" applyAlignment="1">
      <alignment wrapText="1"/>
    </xf>
    <xf numFmtId="0" fontId="0" fillId="0" borderId="9" xfId="0" applyBorder="1" applyAlignment="1">
      <alignment horizontal="right"/>
    </xf>
    <xf numFmtId="0" fontId="0" fillId="16" borderId="9" xfId="0" applyFill="1" applyBorder="1"/>
    <xf numFmtId="0" fontId="0" fillId="16" borderId="9" xfId="0" applyFill="1" applyBorder="1" applyAlignment="1">
      <alignment vertical="center" wrapText="1"/>
    </xf>
    <xf numFmtId="0" fontId="15" fillId="19" borderId="9" xfId="0" applyFont="1" applyFill="1" applyBorder="1" applyAlignment="1">
      <alignment horizontal="center" vertical="center"/>
    </xf>
    <xf numFmtId="0" fontId="0" fillId="0" borderId="9" xfId="0" applyBorder="1" applyAlignment="1">
      <alignment horizontal="right" vertical="center"/>
    </xf>
    <xf numFmtId="0" fontId="11" fillId="0" borderId="9" xfId="0" applyFont="1" applyBorder="1"/>
    <xf numFmtId="0" fontId="11" fillId="0" borderId="0" xfId="0" applyFont="1"/>
    <xf numFmtId="0" fontId="15" fillId="18" borderId="9" xfId="0" applyFont="1" applyFill="1" applyBorder="1"/>
    <xf numFmtId="0" fontId="14" fillId="0" borderId="9" xfId="0" applyFont="1" applyBorder="1"/>
    <xf numFmtId="0" fontId="6" fillId="0" borderId="9" xfId="0" applyFont="1" applyBorder="1" applyAlignment="1">
      <alignment horizontal="center" vertical="center" wrapText="1"/>
    </xf>
    <xf numFmtId="0" fontId="32" fillId="15" borderId="9" xfId="0" applyFont="1" applyFill="1" applyBorder="1" applyAlignment="1">
      <alignment horizontal="center" vertical="center" wrapText="1"/>
    </xf>
    <xf numFmtId="0" fontId="0" fillId="0" borderId="23" xfId="0" applyBorder="1"/>
    <xf numFmtId="0" fontId="34" fillId="17" borderId="9" xfId="0" applyFont="1" applyFill="1" applyBorder="1" applyAlignment="1">
      <alignment wrapText="1"/>
    </xf>
    <xf numFmtId="0" fontId="14" fillId="0" borderId="23" xfId="0" applyFont="1" applyBorder="1" applyAlignment="1">
      <alignment horizontal="center" vertical="center" wrapText="1"/>
    </xf>
    <xf numFmtId="0" fontId="14" fillId="4" borderId="23" xfId="0" applyFont="1" applyFill="1" applyBorder="1" applyAlignment="1">
      <alignment horizontal="center" vertical="center" wrapText="1"/>
    </xf>
    <xf numFmtId="0" fontId="28" fillId="0" borderId="23" xfId="0" applyFont="1" applyBorder="1" applyAlignment="1">
      <alignment vertical="center"/>
    </xf>
    <xf numFmtId="0" fontId="14" fillId="0" borderId="23" xfId="0" applyFont="1" applyBorder="1" applyAlignment="1">
      <alignment horizontal="center" wrapText="1"/>
    </xf>
    <xf numFmtId="0" fontId="14" fillId="4" borderId="23" xfId="0" applyFont="1" applyFill="1" applyBorder="1" applyAlignment="1">
      <alignment horizontal="center" wrapText="1"/>
    </xf>
    <xf numFmtId="44" fontId="31" fillId="0" borderId="23" xfId="1" applyFont="1" applyBorder="1" applyAlignment="1">
      <alignment horizontal="center" vertical="center" wrapText="1"/>
    </xf>
    <xf numFmtId="0" fontId="14" fillId="0" borderId="30" xfId="0" applyFont="1" applyBorder="1" applyAlignment="1">
      <alignment horizontal="center" vertical="center" wrapText="1"/>
    </xf>
    <xf numFmtId="0" fontId="14" fillId="4" borderId="30" xfId="0" applyFont="1" applyFill="1" applyBorder="1" applyAlignment="1">
      <alignment horizontal="center" vertical="center" wrapText="1"/>
    </xf>
    <xf numFmtId="0" fontId="28" fillId="0" borderId="30" xfId="0" applyFont="1" applyBorder="1" applyAlignment="1">
      <alignment vertical="center"/>
    </xf>
    <xf numFmtId="0" fontId="14" fillId="0" borderId="30" xfId="1" applyNumberFormat="1" applyFont="1" applyBorder="1" applyAlignment="1">
      <alignment horizontal="center" vertical="center" wrapText="1"/>
    </xf>
    <xf numFmtId="0" fontId="24" fillId="0" borderId="9" xfId="0" applyFont="1" applyBorder="1" applyAlignment="1">
      <alignment horizontal="center" vertical="center" wrapText="1"/>
    </xf>
    <xf numFmtId="0" fontId="5" fillId="0" borderId="9" xfId="0" applyFont="1" applyBorder="1" applyAlignment="1">
      <alignment horizontal="center"/>
    </xf>
    <xf numFmtId="0" fontId="6" fillId="0" borderId="9" xfId="0" applyFont="1" applyBorder="1"/>
    <xf numFmtId="0" fontId="5" fillId="0" borderId="9" xfId="0" applyFont="1" applyBorder="1" applyAlignment="1">
      <alignment horizontal="center" vertical="center"/>
    </xf>
    <xf numFmtId="0" fontId="19" fillId="0" borderId="9" xfId="0" applyFont="1" applyBorder="1" applyAlignment="1">
      <alignment horizontal="center"/>
    </xf>
    <xf numFmtId="0" fontId="19" fillId="0" borderId="9" xfId="0" applyFont="1" applyBorder="1" applyAlignment="1">
      <alignment horizontal="center" vertical="center"/>
    </xf>
    <xf numFmtId="0" fontId="0" fillId="0" borderId="20" xfId="0" applyBorder="1"/>
    <xf numFmtId="0" fontId="25" fillId="4" borderId="9" xfId="0" applyFont="1" applyFill="1" applyBorder="1" applyAlignment="1">
      <alignment horizontal="center" vertical="center" wrapText="1"/>
    </xf>
    <xf numFmtId="0" fontId="0" fillId="0" borderId="22" xfId="0" applyBorder="1"/>
    <xf numFmtId="0" fontId="0" fillId="0" borderId="24" xfId="0" applyBorder="1"/>
    <xf numFmtId="0" fontId="1" fillId="0" borderId="10"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30" xfId="0" applyFont="1" applyBorder="1" applyAlignment="1">
      <alignment horizontal="center" vertical="center" wrapText="1"/>
    </xf>
    <xf numFmtId="0" fontId="17" fillId="0" borderId="30" xfId="0" applyFont="1" applyBorder="1" applyAlignment="1">
      <alignment horizontal="center" vertical="center"/>
    </xf>
    <xf numFmtId="0" fontId="0" fillId="0" borderId="14" xfId="0" applyBorder="1"/>
    <xf numFmtId="0" fontId="6" fillId="0" borderId="23" xfId="0" applyFont="1" applyBorder="1" applyAlignment="1">
      <alignment horizontal="center" vertical="center" wrapText="1"/>
    </xf>
    <xf numFmtId="0" fontId="17" fillId="0" borderId="23" xfId="0" applyFont="1" applyBorder="1" applyAlignment="1">
      <alignment horizontal="center" vertical="center"/>
    </xf>
    <xf numFmtId="0" fontId="6" fillId="0" borderId="32" xfId="0" applyFont="1" applyBorder="1" applyAlignment="1">
      <alignment horizontal="center" vertical="center" wrapText="1"/>
    </xf>
    <xf numFmtId="0" fontId="17" fillId="0" borderId="32" xfId="0" applyFont="1" applyBorder="1" applyAlignment="1">
      <alignment horizontal="center" vertical="center"/>
    </xf>
    <xf numFmtId="0" fontId="6" fillId="0" borderId="0" xfId="0" applyFont="1" applyAlignment="1">
      <alignment horizontal="center" vertical="center" wrapText="1"/>
    </xf>
    <xf numFmtId="0" fontId="6" fillId="0" borderId="33" xfId="0" applyFont="1" applyBorder="1" applyAlignment="1">
      <alignment horizontal="center" vertical="center" wrapText="1"/>
    </xf>
    <xf numFmtId="0" fontId="0" fillId="0" borderId="34" xfId="0" applyBorder="1"/>
    <xf numFmtId="0" fontId="6" fillId="0" borderId="36" xfId="0" applyFont="1" applyBorder="1" applyAlignment="1">
      <alignment horizontal="center" vertical="center" wrapText="1"/>
    </xf>
    <xf numFmtId="0" fontId="0" fillId="0" borderId="30" xfId="0" applyBorder="1"/>
    <xf numFmtId="0" fontId="7" fillId="0" borderId="9" xfId="0" applyFont="1" applyBorder="1" applyAlignment="1">
      <alignment horizontal="center" vertical="center"/>
    </xf>
    <xf numFmtId="0" fontId="17" fillId="0" borderId="9" xfId="0" applyFont="1" applyBorder="1" applyAlignment="1">
      <alignment horizontal="center" vertical="center" wrapText="1"/>
    </xf>
    <xf numFmtId="0" fontId="6" fillId="0" borderId="0" xfId="0" applyFont="1"/>
    <xf numFmtId="0" fontId="6" fillId="0" borderId="37" xfId="0" applyFont="1" applyBorder="1" applyAlignment="1">
      <alignment horizontal="center" vertical="center" wrapText="1"/>
    </xf>
    <xf numFmtId="0" fontId="19" fillId="0" borderId="37" xfId="0" applyFont="1" applyBorder="1" applyAlignment="1">
      <alignment horizontal="center" vertical="center"/>
    </xf>
    <xf numFmtId="0" fontId="0" fillId="0" borderId="0" xfId="0" applyAlignment="1">
      <alignment horizontal="center"/>
    </xf>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0" fontId="16" fillId="0" borderId="9" xfId="0" applyFont="1" applyBorder="1" applyAlignment="1">
      <alignment horizontal="center" vertical="center" wrapText="1"/>
    </xf>
    <xf numFmtId="0" fontId="18" fillId="20" borderId="46" xfId="0" applyFont="1" applyFill="1" applyBorder="1"/>
    <xf numFmtId="0" fontId="37" fillId="20" borderId="0" xfId="0" applyFont="1" applyFill="1"/>
    <xf numFmtId="0" fontId="16" fillId="0" borderId="5" xfId="0" applyFont="1" applyBorder="1" applyAlignment="1">
      <alignment horizontal="center" vertical="center" wrapText="1"/>
    </xf>
    <xf numFmtId="0" fontId="15" fillId="15" borderId="9" xfId="0" applyFont="1" applyFill="1" applyBorder="1" applyAlignment="1">
      <alignment horizontal="center"/>
    </xf>
    <xf numFmtId="9" fontId="14" fillId="0" borderId="30" xfId="0" applyNumberFormat="1" applyFont="1" applyBorder="1" applyAlignment="1">
      <alignment vertical="center"/>
    </xf>
    <xf numFmtId="9" fontId="24" fillId="0" borderId="9" xfId="0" applyNumberFormat="1" applyFont="1" applyBorder="1" applyAlignment="1">
      <alignment horizontal="center" vertical="center" wrapText="1"/>
    </xf>
    <xf numFmtId="9" fontId="6" fillId="0" borderId="9" xfId="0" applyNumberFormat="1" applyFont="1" applyBorder="1" applyAlignment="1">
      <alignment horizontal="center" vertical="center" wrapText="1"/>
    </xf>
    <xf numFmtId="9" fontId="6" fillId="0" borderId="30" xfId="0" applyNumberFormat="1" applyFont="1" applyBorder="1" applyAlignment="1">
      <alignment horizontal="center" vertical="center" wrapText="1"/>
    </xf>
    <xf numFmtId="0" fontId="0" fillId="0" borderId="4" xfId="0" applyBorder="1" applyAlignment="1">
      <alignment horizontal="center"/>
    </xf>
    <xf numFmtId="0" fontId="0" fillId="0" borderId="0" xfId="0" applyAlignment="1">
      <alignment horizontal="center"/>
    </xf>
    <xf numFmtId="0" fontId="0" fillId="0" borderId="5" xfId="0" applyBorder="1" applyAlignment="1">
      <alignment horizontal="center"/>
    </xf>
    <xf numFmtId="0" fontId="5"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8" fillId="0" borderId="1" xfId="0"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18" fillId="0" borderId="4" xfId="0" applyFont="1" applyBorder="1" applyAlignment="1">
      <alignment horizontal="center" vertical="top" wrapText="1"/>
    </xf>
    <xf numFmtId="0" fontId="18" fillId="0" borderId="0" xfId="0" applyFont="1" applyAlignment="1">
      <alignment horizontal="center" vertical="top" wrapText="1"/>
    </xf>
    <xf numFmtId="0" fontId="18" fillId="0" borderId="5"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8" xfId="0" applyFont="1" applyBorder="1" applyAlignment="1">
      <alignment horizontal="center" vertical="top" wrapText="1"/>
    </xf>
    <xf numFmtId="0" fontId="15" fillId="19" borderId="23" xfId="0" applyFont="1" applyFill="1" applyBorder="1" applyAlignment="1">
      <alignment horizontal="center"/>
    </xf>
    <xf numFmtId="0" fontId="17" fillId="15" borderId="1" xfId="0" applyFont="1" applyFill="1" applyBorder="1" applyAlignment="1">
      <alignment horizontal="center" wrapText="1"/>
    </xf>
    <xf numFmtId="0" fontId="17" fillId="15" borderId="2" xfId="0" applyFont="1" applyFill="1" applyBorder="1" applyAlignment="1">
      <alignment horizontal="center"/>
    </xf>
    <xf numFmtId="0" fontId="17" fillId="15" borderId="3" xfId="0" applyFont="1" applyFill="1" applyBorder="1" applyAlignment="1">
      <alignment horizontal="center"/>
    </xf>
    <xf numFmtId="0" fontId="14" fillId="0" borderId="45" xfId="0" applyFont="1" applyBorder="1" applyAlignment="1">
      <alignment horizontal="center" wrapText="1"/>
    </xf>
    <xf numFmtId="0" fontId="14" fillId="0" borderId="19" xfId="0" applyFont="1" applyBorder="1" applyAlignment="1">
      <alignment horizontal="center" wrapText="1"/>
    </xf>
    <xf numFmtId="0" fontId="14" fillId="0" borderId="41" xfId="0" applyFont="1" applyBorder="1" applyAlignment="1">
      <alignment horizont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26" fillId="2" borderId="24" xfId="0" applyFont="1" applyFill="1" applyBorder="1" applyAlignment="1">
      <alignment horizontal="center" vertical="center"/>
    </xf>
    <xf numFmtId="0" fontId="26" fillId="2" borderId="23" xfId="0" applyFont="1" applyFill="1"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center" vertical="center"/>
    </xf>
    <xf numFmtId="0" fontId="14" fillId="0" borderId="33"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2" xfId="0" applyFont="1" applyBorder="1" applyAlignment="1">
      <alignment horizontal="center" vertical="center" wrapText="1"/>
    </xf>
    <xf numFmtId="0" fontId="16" fillId="15" borderId="9" xfId="0" applyFont="1" applyFill="1" applyBorder="1" applyAlignment="1">
      <alignment horizontal="center" vertical="center" wrapText="1"/>
    </xf>
    <xf numFmtId="0" fontId="19" fillId="16" borderId="9" xfId="0" applyFont="1" applyFill="1" applyBorder="1" applyAlignment="1">
      <alignment horizontal="center" vertical="center"/>
    </xf>
    <xf numFmtId="0" fontId="6" fillId="0" borderId="2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5" fillId="12" borderId="22" xfId="0" applyFont="1" applyFill="1" applyBorder="1" applyAlignment="1">
      <alignment horizontal="center" vertical="center" wrapText="1"/>
    </xf>
    <xf numFmtId="0" fontId="5" fillId="12" borderId="12" xfId="0" applyFont="1" applyFill="1" applyBorder="1" applyAlignment="1">
      <alignment horizontal="center" vertical="center" wrapText="1"/>
    </xf>
    <xf numFmtId="0" fontId="5" fillId="12" borderId="11" xfId="0" applyFont="1" applyFill="1" applyBorder="1" applyAlignment="1">
      <alignment horizontal="center" vertical="center" wrapText="1"/>
    </xf>
    <xf numFmtId="0" fontId="5" fillId="13" borderId="22"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6" fillId="0" borderId="9" xfId="0" applyFont="1" applyBorder="1" applyAlignment="1">
      <alignment horizontal="center" vertical="center" wrapText="1"/>
    </xf>
    <xf numFmtId="0" fontId="17" fillId="16" borderId="9" xfId="0" applyFont="1" applyFill="1" applyBorder="1" applyAlignment="1">
      <alignment horizontal="center" vertical="center"/>
    </xf>
    <xf numFmtId="0" fontId="36" fillId="15" borderId="9" xfId="0" applyFont="1" applyFill="1" applyBorder="1" applyAlignment="1">
      <alignment horizontal="center" vertical="center" wrapText="1"/>
    </xf>
    <xf numFmtId="0" fontId="5" fillId="11" borderId="9" xfId="0" applyFont="1" applyFill="1" applyBorder="1" applyAlignment="1">
      <alignment horizontal="center" vertical="center" wrapText="1"/>
    </xf>
    <xf numFmtId="0" fontId="5" fillId="0" borderId="9" xfId="0" applyFont="1" applyBorder="1" applyAlignment="1">
      <alignment horizontal="center" vertical="center" wrapText="1"/>
    </xf>
    <xf numFmtId="0" fontId="1" fillId="0" borderId="9" xfId="0" applyFont="1" applyBorder="1" applyAlignment="1">
      <alignment horizontal="center" vertical="center"/>
    </xf>
    <xf numFmtId="0" fontId="6" fillId="0" borderId="22" xfId="0" applyFont="1" applyBorder="1" applyAlignment="1">
      <alignment horizontal="center"/>
    </xf>
    <xf numFmtId="0" fontId="6" fillId="0" borderId="12" xfId="0" applyFont="1" applyBorder="1" applyAlignment="1">
      <alignment horizontal="center"/>
    </xf>
    <xf numFmtId="0" fontId="6" fillId="0" borderId="11" xfId="0" applyFont="1" applyBorder="1" applyAlignment="1">
      <alignment horizontal="center"/>
    </xf>
    <xf numFmtId="0" fontId="5" fillId="12" borderId="9"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0" borderId="9" xfId="0" applyFont="1" applyBorder="1" applyAlignment="1">
      <alignment horizontal="center" vertical="center"/>
    </xf>
    <xf numFmtId="0" fontId="6" fillId="0" borderId="9" xfId="0" applyFont="1" applyBorder="1" applyAlignment="1">
      <alignment horizontal="center"/>
    </xf>
    <xf numFmtId="0" fontId="17" fillId="19" borderId="9" xfId="0" applyFont="1" applyFill="1" applyBorder="1" applyAlignment="1">
      <alignment horizontal="center"/>
    </xf>
    <xf numFmtId="0" fontId="5" fillId="13" borderId="26" xfId="0" applyFont="1" applyFill="1" applyBorder="1" applyAlignment="1">
      <alignment horizontal="center" vertical="center" wrapText="1"/>
    </xf>
    <xf numFmtId="0" fontId="5" fillId="13" borderId="27" xfId="0" applyFont="1" applyFill="1" applyBorder="1" applyAlignment="1">
      <alignment horizontal="center" vertical="center" wrapText="1"/>
    </xf>
    <xf numFmtId="0" fontId="5" fillId="13" borderId="28" xfId="0" applyFont="1" applyFill="1" applyBorder="1" applyAlignment="1">
      <alignment horizontal="center" vertical="center" wrapText="1"/>
    </xf>
    <xf numFmtId="0" fontId="6" fillId="0" borderId="29" xfId="0" applyFont="1" applyBorder="1" applyAlignment="1">
      <alignment horizontal="center"/>
    </xf>
    <xf numFmtId="0" fontId="6" fillId="0" borderId="13" xfId="0" applyFont="1" applyBorder="1" applyAlignment="1">
      <alignment horizontal="center"/>
    </xf>
    <xf numFmtId="0" fontId="1" fillId="15" borderId="9" xfId="0" applyFont="1" applyFill="1" applyBorder="1" applyAlignment="1">
      <alignment horizontal="center" vertical="center"/>
    </xf>
    <xf numFmtId="0" fontId="5" fillId="11" borderId="26" xfId="0" applyFont="1" applyFill="1" applyBorder="1" applyAlignment="1">
      <alignment horizontal="center" vertical="center" wrapText="1"/>
    </xf>
    <xf numFmtId="0" fontId="5" fillId="11" borderId="27" xfId="0" applyFont="1" applyFill="1" applyBorder="1" applyAlignment="1">
      <alignment horizontal="center" vertical="center" wrapText="1"/>
    </xf>
    <xf numFmtId="0" fontId="5" fillId="11" borderId="28"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6" fillId="0" borderId="16"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7" xfId="0" applyFont="1" applyBorder="1" applyAlignment="1">
      <alignment horizontal="center"/>
    </xf>
    <xf numFmtId="0" fontId="6" fillId="0" borderId="18" xfId="0" applyFont="1" applyBorder="1" applyAlignment="1">
      <alignment horizontal="center"/>
    </xf>
    <xf numFmtId="0" fontId="17" fillId="19" borderId="23" xfId="0" applyFont="1" applyFill="1" applyBorder="1" applyAlignment="1">
      <alignment horizontal="center"/>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5"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5" xfId="0" applyFont="1" applyBorder="1" applyAlignment="1">
      <alignment horizontal="center" vertical="center" wrapText="1"/>
    </xf>
    <xf numFmtId="0" fontId="5" fillId="12" borderId="26" xfId="0" applyFont="1" applyFill="1" applyBorder="1" applyAlignment="1">
      <alignment horizontal="center" vertical="center" wrapText="1"/>
    </xf>
    <xf numFmtId="0" fontId="5" fillId="12" borderId="27" xfId="0" applyFont="1" applyFill="1" applyBorder="1" applyAlignment="1">
      <alignment horizontal="center" vertical="center" wrapText="1"/>
    </xf>
    <xf numFmtId="0" fontId="5" fillId="12" borderId="28"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8" xfId="0" applyFont="1" applyBorder="1" applyAlignment="1">
      <alignment horizontal="center" vertical="center" wrapText="1"/>
    </xf>
    <xf numFmtId="0" fontId="5" fillId="9" borderId="9" xfId="0" applyFont="1" applyFill="1" applyBorder="1" applyAlignment="1">
      <alignment horizontal="center" vertical="center"/>
    </xf>
    <xf numFmtId="0" fontId="5" fillId="10" borderId="9" xfId="0" applyFont="1" applyFill="1" applyBorder="1" applyAlignment="1">
      <alignment horizontal="center" vertical="center" wrapText="1"/>
    </xf>
    <xf numFmtId="0" fontId="17" fillId="19" borderId="9" xfId="0" applyFont="1" applyFill="1" applyBorder="1" applyAlignment="1">
      <alignment horizontal="center" vertical="center"/>
    </xf>
    <xf numFmtId="0" fontId="6" fillId="0" borderId="39"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9" xfId="0" applyFont="1" applyBorder="1" applyAlignment="1">
      <alignment horizontal="center" wrapText="1"/>
    </xf>
    <xf numFmtId="0" fontId="5" fillId="14" borderId="9" xfId="0" applyFont="1" applyFill="1" applyBorder="1" applyAlignment="1">
      <alignment horizontal="center" vertical="center" wrapText="1"/>
    </xf>
    <xf numFmtId="0" fontId="0" fillId="0" borderId="9" xfId="0" applyBorder="1" applyAlignment="1">
      <alignment horizontal="center" vertical="center"/>
    </xf>
    <xf numFmtId="0" fontId="0" fillId="4" borderId="9" xfId="0" applyFill="1"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lignment horizontal="center"/>
    </xf>
    <xf numFmtId="0" fontId="0" fillId="0" borderId="9" xfId="0" applyBorder="1" applyAlignment="1">
      <alignment horizontal="center" vertical="top" wrapText="1"/>
    </xf>
    <xf numFmtId="0" fontId="0" fillId="0" borderId="9" xfId="0" applyBorder="1" applyAlignment="1">
      <alignment horizontal="center" wrapText="1"/>
    </xf>
    <xf numFmtId="44" fontId="1" fillId="8" borderId="9" xfId="1" applyFont="1" applyFill="1" applyBorder="1" applyAlignment="1">
      <alignment horizontal="center" vertical="center" wrapText="1"/>
    </xf>
    <xf numFmtId="44" fontId="1" fillId="7" borderId="9" xfId="1"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0" fillId="15" borderId="9" xfId="0" applyFont="1" applyFill="1" applyBorder="1" applyAlignment="1">
      <alignment horizontal="center" wrapText="1"/>
    </xf>
    <xf numFmtId="0" fontId="34" fillId="16" borderId="9" xfId="0" applyFont="1" applyFill="1" applyBorder="1"/>
    <xf numFmtId="0" fontId="0" fillId="0" borderId="9" xfId="0" applyBorder="1" applyAlignment="1"/>
    <xf numFmtId="0" fontId="1" fillId="0" borderId="9" xfId="0" applyFont="1" applyBorder="1" applyAlignment="1"/>
  </cellXfs>
  <cellStyles count="8">
    <cellStyle name="Euro" xfId="1" xr:uid="{00000000-0005-0000-0000-000000000000}"/>
    <cellStyle name="Lien hypertexte" xfId="4" builtinId="8" hidden="1"/>
    <cellStyle name="Lien hypertexte" xfId="6" builtinId="8" hidden="1"/>
    <cellStyle name="Lien hypertexte visité" xfId="5" builtinId="9" hidden="1"/>
    <cellStyle name="Lien hypertexte visité" xfId="7" builtinId="9" hidden="1"/>
    <cellStyle name="Normal" xfId="0" builtinId="0"/>
    <cellStyle name="Normal 2" xfId="2" xr:uid="{00000000-0005-0000-0000-000006000000}"/>
    <cellStyle name="Normal 3" xfId="3" xr:uid="{00000000-0005-0000-0000-000007000000}"/>
  </cellStyles>
  <dxfs count="0"/>
  <tableStyles count="0" defaultTableStyle="TableStyleMedium9" defaultPivotStyle="PivotStyleMedium4"/>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420388</xdr:colOff>
      <xdr:row>1</xdr:row>
      <xdr:rowOff>127000</xdr:rowOff>
    </xdr:from>
    <xdr:to>
      <xdr:col>4</xdr:col>
      <xdr:colOff>1681462</xdr:colOff>
      <xdr:row>7</xdr:row>
      <xdr:rowOff>279400</xdr:rowOff>
    </xdr:to>
    <xdr:pic>
      <xdr:nvPicPr>
        <xdr:cNvPr id="2" name="Image 1">
          <a:extLst>
            <a:ext uri="{FF2B5EF4-FFF2-40B4-BE49-F238E27FC236}">
              <a16:creationId xmlns:a16="http://schemas.microsoft.com/office/drawing/2014/main" id="{100F5E61-3E01-447F-B3A2-6AAEB6C87712}"/>
            </a:ext>
          </a:extLst>
        </xdr:cNvPr>
        <xdr:cNvPicPr/>
      </xdr:nvPicPr>
      <xdr:blipFill>
        <a:blip xmlns:r="http://schemas.openxmlformats.org/officeDocument/2006/relationships" r:embed="rId1"/>
        <a:srcRect/>
        <a:stretch/>
      </xdr:blipFill>
      <xdr:spPr bwMode="auto">
        <a:xfrm>
          <a:off x="2099610" y="324556"/>
          <a:ext cx="2940296" cy="133773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4"/>
  <sheetViews>
    <sheetView zoomScale="90" zoomScaleNormal="90" zoomScalePageLayoutView="90" workbookViewId="0">
      <selection activeCell="H18" sqref="H18"/>
    </sheetView>
  </sheetViews>
  <sheetFormatPr defaultColWidth="11" defaultRowHeight="15.6"/>
  <cols>
    <col min="5" max="5" width="38.625" customWidth="1"/>
  </cols>
  <sheetData>
    <row r="1" spans="2:5">
      <c r="B1" s="4"/>
      <c r="C1" s="5"/>
      <c r="D1" s="5"/>
      <c r="E1" s="6"/>
    </row>
    <row r="2" spans="2:5">
      <c r="B2" s="7"/>
      <c r="E2" s="3"/>
    </row>
    <row r="3" spans="2:5">
      <c r="B3" s="99"/>
      <c r="C3" s="100"/>
      <c r="D3" s="100"/>
      <c r="E3" s="101"/>
    </row>
    <row r="4" spans="2:5">
      <c r="B4" s="7"/>
      <c r="E4" s="3"/>
    </row>
    <row r="5" spans="2:5">
      <c r="B5" s="7"/>
      <c r="E5" s="3"/>
    </row>
    <row r="6" spans="2:5">
      <c r="B6" s="7"/>
      <c r="E6" s="3"/>
    </row>
    <row r="7" spans="2:5">
      <c r="B7" s="7"/>
      <c r="E7" s="3"/>
    </row>
    <row r="8" spans="2:5" ht="43.5" customHeight="1" thickBot="1">
      <c r="B8" s="7"/>
      <c r="E8" s="3"/>
    </row>
    <row r="9" spans="2:5" ht="180" customHeight="1">
      <c r="B9" s="102" t="s">
        <v>0</v>
      </c>
      <c r="C9" s="103"/>
      <c r="D9" s="103"/>
      <c r="E9" s="104"/>
    </row>
    <row r="10" spans="2:5" ht="27" customHeight="1" thickBot="1">
      <c r="B10" s="105"/>
      <c r="C10" s="106"/>
      <c r="D10" s="106"/>
      <c r="E10" s="107"/>
    </row>
    <row r="11" spans="2:5">
      <c r="B11" s="108" t="s">
        <v>1</v>
      </c>
      <c r="C11" s="109"/>
      <c r="D11" s="109"/>
      <c r="E11" s="110"/>
    </row>
    <row r="12" spans="2:5">
      <c r="B12" s="111"/>
      <c r="C12" s="112"/>
      <c r="D12" s="112"/>
      <c r="E12" s="113"/>
    </row>
    <row r="13" spans="2:5">
      <c r="B13" s="111"/>
      <c r="C13" s="112"/>
      <c r="D13" s="112"/>
      <c r="E13" s="113"/>
    </row>
    <row r="14" spans="2:5" ht="66.75" customHeight="1" thickBot="1">
      <c r="B14" s="114"/>
      <c r="C14" s="115"/>
      <c r="D14" s="115"/>
      <c r="E14" s="116"/>
    </row>
  </sheetData>
  <mergeCells count="3">
    <mergeCell ref="B3:E3"/>
    <mergeCell ref="B9:E10"/>
    <mergeCell ref="B11:E1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9"/>
  <sheetViews>
    <sheetView workbookViewId="0">
      <selection activeCell="I16" sqref="I16:I17"/>
    </sheetView>
  </sheetViews>
  <sheetFormatPr defaultColWidth="11" defaultRowHeight="15.75" customHeight="1"/>
  <cols>
    <col min="1" max="1" width="12.5" customWidth="1"/>
    <col min="5" max="5" width="22.625" customWidth="1"/>
    <col min="6" max="6" width="14.125" customWidth="1"/>
    <col min="7" max="8" width="20.625" customWidth="1"/>
    <col min="9" max="9" width="19.25" customWidth="1"/>
  </cols>
  <sheetData>
    <row r="1" spans="1:9" ht="204" customHeight="1">
      <c r="A1" s="150" t="s">
        <v>152</v>
      </c>
      <c r="B1" s="211"/>
      <c r="C1" s="211"/>
      <c r="D1" s="211"/>
      <c r="E1" s="211"/>
      <c r="F1" s="211"/>
      <c r="G1" s="211"/>
      <c r="H1" s="211"/>
      <c r="I1" s="211"/>
    </row>
    <row r="2" spans="1:9" ht="15.6">
      <c r="A2" s="137" t="s">
        <v>16</v>
      </c>
      <c r="B2" s="211"/>
      <c r="C2" s="211"/>
      <c r="D2" s="211"/>
      <c r="E2" s="211"/>
      <c r="F2" s="211"/>
      <c r="G2" s="211"/>
      <c r="H2" s="211"/>
      <c r="I2" s="211"/>
    </row>
    <row r="3" spans="1:9" ht="44.25" customHeight="1">
      <c r="A3" s="159" t="s">
        <v>173</v>
      </c>
      <c r="B3" s="153" t="s">
        <v>128</v>
      </c>
      <c r="C3" s="153"/>
      <c r="D3" s="153"/>
      <c r="E3" s="28" t="s">
        <v>20</v>
      </c>
      <c r="F3" s="28" t="s">
        <v>21</v>
      </c>
      <c r="G3" s="28" t="s">
        <v>22</v>
      </c>
      <c r="H3" s="90" t="s">
        <v>8</v>
      </c>
      <c r="I3" s="28" t="s">
        <v>23</v>
      </c>
    </row>
    <row r="4" spans="1:9" ht="18" customHeight="1">
      <c r="A4" s="159"/>
      <c r="B4" s="151" t="s">
        <v>129</v>
      </c>
      <c r="C4" s="151"/>
      <c r="D4" s="151"/>
      <c r="E4" s="151"/>
      <c r="F4" s="151"/>
      <c r="G4" s="151"/>
      <c r="H4" s="151"/>
      <c r="I4" s="151"/>
    </row>
    <row r="5" spans="1:9" ht="14.1" customHeight="1">
      <c r="A5" s="159"/>
      <c r="B5" s="148" t="s">
        <v>133</v>
      </c>
      <c r="C5" s="148"/>
      <c r="D5" s="148"/>
      <c r="E5" s="42"/>
      <c r="F5" s="61">
        <v>5</v>
      </c>
      <c r="G5" s="42">
        <f>E5*F5</f>
        <v>0</v>
      </c>
      <c r="H5" s="97">
        <v>0.2</v>
      </c>
      <c r="I5" s="58">
        <f>G5*(1+H5)</f>
        <v>0</v>
      </c>
    </row>
    <row r="6" spans="1:9" ht="14.1" customHeight="1">
      <c r="A6" s="159"/>
      <c r="B6" s="148" t="s">
        <v>174</v>
      </c>
      <c r="C6" s="148"/>
      <c r="D6" s="148"/>
      <c r="E6" s="42"/>
      <c r="F6" s="60">
        <v>5</v>
      </c>
      <c r="G6" s="42">
        <f t="shared" ref="G6:G7" si="0">E6*F6</f>
        <v>0</v>
      </c>
      <c r="H6" s="97">
        <v>0.2</v>
      </c>
      <c r="I6" s="58">
        <f t="shared" ref="I6:I7" si="1">G6*(1+H6)</f>
        <v>0</v>
      </c>
    </row>
    <row r="7" spans="1:9" ht="31.5" customHeight="1">
      <c r="A7" s="159"/>
      <c r="B7" s="148" t="s">
        <v>175</v>
      </c>
      <c r="C7" s="148"/>
      <c r="D7" s="148"/>
      <c r="E7" s="42"/>
      <c r="F7" s="60">
        <v>5</v>
      </c>
      <c r="G7" s="42">
        <f t="shared" si="0"/>
        <v>0</v>
      </c>
      <c r="H7" s="97">
        <v>0.2</v>
      </c>
      <c r="I7" s="58">
        <f t="shared" si="1"/>
        <v>0</v>
      </c>
    </row>
    <row r="8" spans="1:9" ht="19.5" customHeight="1">
      <c r="A8" s="159"/>
      <c r="B8" s="157" t="s">
        <v>135</v>
      </c>
      <c r="C8" s="157"/>
      <c r="D8" s="157"/>
      <c r="E8" s="157"/>
      <c r="F8" s="157"/>
      <c r="G8" s="157"/>
      <c r="H8" s="157"/>
      <c r="I8" s="157"/>
    </row>
    <row r="9" spans="1:9" ht="14.1" customHeight="1">
      <c r="A9" s="159"/>
      <c r="B9" s="148" t="s">
        <v>176</v>
      </c>
      <c r="C9" s="148"/>
      <c r="D9" s="148"/>
      <c r="E9" s="42"/>
      <c r="F9" s="61">
        <v>1</v>
      </c>
      <c r="G9" s="42">
        <f>E9*F9</f>
        <v>0</v>
      </c>
      <c r="H9" s="97">
        <v>0.2</v>
      </c>
      <c r="I9" s="58">
        <f>G9*(1+H9)</f>
        <v>0</v>
      </c>
    </row>
    <row r="10" spans="1:9" ht="14.1" customHeight="1">
      <c r="A10" s="159"/>
      <c r="B10" s="148" t="s">
        <v>137</v>
      </c>
      <c r="C10" s="148"/>
      <c r="D10" s="148"/>
      <c r="E10" s="42"/>
      <c r="F10" s="61">
        <v>1</v>
      </c>
      <c r="G10" s="42">
        <f t="shared" ref="G10:G14" si="2">E10*F10</f>
        <v>0</v>
      </c>
      <c r="H10" s="97">
        <v>0.2</v>
      </c>
      <c r="I10" s="58">
        <f t="shared" ref="I10:I14" si="3">G10*(1+H10)</f>
        <v>0</v>
      </c>
    </row>
    <row r="11" spans="1:9" ht="14.1" customHeight="1">
      <c r="A11" s="159"/>
      <c r="B11" s="148" t="s">
        <v>138</v>
      </c>
      <c r="C11" s="148"/>
      <c r="D11" s="148"/>
      <c r="E11" s="42"/>
      <c r="F11" s="61">
        <v>1</v>
      </c>
      <c r="G11" s="42">
        <f t="shared" si="2"/>
        <v>0</v>
      </c>
      <c r="H11" s="97">
        <v>0.2</v>
      </c>
      <c r="I11" s="58">
        <f t="shared" si="3"/>
        <v>0</v>
      </c>
    </row>
    <row r="12" spans="1:9" ht="14.1" customHeight="1">
      <c r="A12" s="159"/>
      <c r="B12" s="148" t="s">
        <v>139</v>
      </c>
      <c r="C12" s="148"/>
      <c r="D12" s="148"/>
      <c r="E12" s="42"/>
      <c r="F12" s="61">
        <v>1</v>
      </c>
      <c r="G12" s="42">
        <f t="shared" si="2"/>
        <v>0</v>
      </c>
      <c r="H12" s="97">
        <v>0.2</v>
      </c>
      <c r="I12" s="58">
        <f t="shared" si="3"/>
        <v>0</v>
      </c>
    </row>
    <row r="13" spans="1:9" ht="14.1" customHeight="1">
      <c r="A13" s="159"/>
      <c r="B13" s="148" t="s">
        <v>177</v>
      </c>
      <c r="C13" s="148"/>
      <c r="D13" s="148"/>
      <c r="E13" s="42"/>
      <c r="F13" s="61">
        <v>1</v>
      </c>
      <c r="G13" s="42">
        <f t="shared" si="2"/>
        <v>0</v>
      </c>
      <c r="H13" s="97">
        <v>0.2</v>
      </c>
      <c r="I13" s="58">
        <f t="shared" si="3"/>
        <v>0</v>
      </c>
    </row>
    <row r="14" spans="1:9" ht="14.1" customHeight="1">
      <c r="A14" s="159"/>
      <c r="B14" s="148" t="s">
        <v>178</v>
      </c>
      <c r="C14" s="148"/>
      <c r="D14" s="148"/>
      <c r="E14" s="42"/>
      <c r="F14" s="82">
        <v>1</v>
      </c>
      <c r="G14" s="42">
        <f t="shared" si="2"/>
        <v>0</v>
      </c>
      <c r="H14" s="97">
        <v>0.2</v>
      </c>
      <c r="I14" s="58">
        <f t="shared" si="3"/>
        <v>0</v>
      </c>
    </row>
    <row r="15" spans="1:9" ht="16.5" customHeight="1">
      <c r="A15" s="159"/>
      <c r="B15" s="158" t="s">
        <v>140</v>
      </c>
      <c r="C15" s="158"/>
      <c r="D15" s="158"/>
      <c r="E15" s="158"/>
      <c r="F15" s="158"/>
      <c r="G15" s="158"/>
      <c r="H15" s="158"/>
      <c r="I15" s="158"/>
    </row>
    <row r="16" spans="1:9" ht="15.75" customHeight="1">
      <c r="A16" s="159"/>
      <c r="B16" s="160" t="s">
        <v>141</v>
      </c>
      <c r="C16" s="160"/>
      <c r="D16" s="160"/>
      <c r="E16" s="42"/>
      <c r="F16" s="61">
        <v>5</v>
      </c>
      <c r="G16" s="42">
        <f>E16*F16</f>
        <v>0</v>
      </c>
      <c r="H16" s="97">
        <v>0.2</v>
      </c>
      <c r="I16" s="58">
        <f>G16*(1+H16)</f>
        <v>0</v>
      </c>
    </row>
    <row r="17" spans="1:9" ht="16.5" customHeight="1">
      <c r="A17" s="159"/>
      <c r="B17" s="160" t="s">
        <v>142</v>
      </c>
      <c r="C17" s="160"/>
      <c r="D17" s="160"/>
      <c r="E17" s="42"/>
      <c r="F17" s="60">
        <v>5</v>
      </c>
      <c r="G17" s="42">
        <f>E17*F17</f>
        <v>0</v>
      </c>
      <c r="H17" s="97">
        <v>0.2</v>
      </c>
      <c r="I17" s="58">
        <f>G17*(1+H17)</f>
        <v>0</v>
      </c>
    </row>
    <row r="19" spans="1:9" ht="15.6">
      <c r="A19" s="161" t="s">
        <v>143</v>
      </c>
      <c r="B19" s="161"/>
      <c r="C19" s="161"/>
      <c r="D19" s="161"/>
      <c r="E19" s="161"/>
      <c r="F19" s="161"/>
      <c r="G19" s="20">
        <f>SUM(G5:G7,G9:G14,G16:G17)</f>
        <v>0</v>
      </c>
      <c r="H19" s="20"/>
      <c r="I19" s="20">
        <f>SUM(I5:I7,I9:I14,I16:I17)</f>
        <v>0</v>
      </c>
    </row>
  </sheetData>
  <protectedRanges>
    <protectedRange sqref="E16:E17 E9:E14 E5:E7 G5:H7 G9:H14 G16:H17" name="Plage1"/>
  </protectedRanges>
  <mergeCells count="19">
    <mergeCell ref="B14:D14"/>
    <mergeCell ref="B5:D5"/>
    <mergeCell ref="B4:I4"/>
    <mergeCell ref="B8:I8"/>
    <mergeCell ref="B15:I15"/>
    <mergeCell ref="B9:D9"/>
    <mergeCell ref="A19:F19"/>
    <mergeCell ref="A1:I1"/>
    <mergeCell ref="A2:I2"/>
    <mergeCell ref="A3:A17"/>
    <mergeCell ref="B3:D3"/>
    <mergeCell ref="B6:D6"/>
    <mergeCell ref="B10:D10"/>
    <mergeCell ref="B7:D7"/>
    <mergeCell ref="B16:D16"/>
    <mergeCell ref="B17:D17"/>
    <mergeCell ref="B11:D11"/>
    <mergeCell ref="B12:D12"/>
    <mergeCell ref="B13:D13"/>
  </mergeCells>
  <printOptions horizontalCentered="1" verticalCentered="1"/>
  <pageMargins left="0.70866141732283472" right="0.70866141732283472" top="0.74803149606299213" bottom="0.74803149606299213" header="2.2400000000000002" footer="0.31496062992125984"/>
  <pageSetup paperSize="9" orientation="portrait" r:id="rId1"/>
  <headerFooter>
    <oddHeader>&amp;C&amp;"-,Gras"&amp;16Marché "Maintenance des installations de sécurité incendie"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9"/>
  <sheetViews>
    <sheetView workbookViewId="0">
      <selection activeCell="J7" sqref="J7"/>
    </sheetView>
  </sheetViews>
  <sheetFormatPr defaultColWidth="11" defaultRowHeight="15.75" customHeight="1"/>
  <cols>
    <col min="1" max="1" width="12.625" customWidth="1"/>
    <col min="5" max="5" width="22.625" customWidth="1"/>
    <col min="6" max="6" width="14.125" customWidth="1"/>
    <col min="7" max="8" width="22.625" customWidth="1"/>
    <col min="9" max="9" width="18.25" customWidth="1"/>
  </cols>
  <sheetData>
    <row r="1" spans="1:9" ht="193.5" customHeight="1">
      <c r="A1" s="150" t="s">
        <v>169</v>
      </c>
      <c r="B1" s="211"/>
      <c r="C1" s="211"/>
      <c r="D1" s="211"/>
      <c r="E1" s="211"/>
      <c r="F1" s="211"/>
      <c r="G1" s="211"/>
      <c r="H1" s="211"/>
      <c r="I1" s="211"/>
    </row>
    <row r="2" spans="1:9" ht="15.6">
      <c r="A2" s="137" t="s">
        <v>16</v>
      </c>
      <c r="B2" s="211"/>
      <c r="C2" s="211"/>
      <c r="D2" s="211"/>
      <c r="E2" s="211"/>
      <c r="F2" s="211"/>
      <c r="G2" s="211"/>
      <c r="H2" s="211"/>
      <c r="I2" s="211"/>
    </row>
    <row r="3" spans="1:9" ht="44.25" customHeight="1">
      <c r="A3" s="188" t="s">
        <v>179</v>
      </c>
      <c r="B3" s="153" t="s">
        <v>128</v>
      </c>
      <c r="C3" s="153"/>
      <c r="D3" s="153"/>
      <c r="E3" s="28" t="s">
        <v>20</v>
      </c>
      <c r="F3" s="28" t="s">
        <v>21</v>
      </c>
      <c r="G3" s="28" t="s">
        <v>22</v>
      </c>
      <c r="H3" s="90" t="s">
        <v>8</v>
      </c>
      <c r="I3" s="28" t="s">
        <v>23</v>
      </c>
    </row>
    <row r="4" spans="1:9" ht="19.5" customHeight="1">
      <c r="A4" s="189"/>
      <c r="B4" s="157" t="s">
        <v>135</v>
      </c>
      <c r="C4" s="157"/>
      <c r="D4" s="157"/>
      <c r="E4" s="157"/>
      <c r="F4" s="157"/>
      <c r="G4" s="157"/>
      <c r="H4" s="157"/>
      <c r="I4" s="157"/>
    </row>
    <row r="5" spans="1:9" ht="14.1" customHeight="1">
      <c r="A5" s="189"/>
      <c r="B5" s="148" t="s">
        <v>136</v>
      </c>
      <c r="C5" s="148"/>
      <c r="D5" s="148"/>
      <c r="E5" s="42"/>
      <c r="F5" s="60">
        <v>1</v>
      </c>
      <c r="G5" s="42">
        <f>E5*F5</f>
        <v>0</v>
      </c>
      <c r="H5" s="97">
        <v>0.2</v>
      </c>
      <c r="I5" s="58">
        <f>G5*(1+H5)</f>
        <v>0</v>
      </c>
    </row>
    <row r="6" spans="1:9" ht="14.1" customHeight="1">
      <c r="A6" s="189"/>
      <c r="B6" s="148" t="s">
        <v>137</v>
      </c>
      <c r="C6" s="148"/>
      <c r="D6" s="148"/>
      <c r="E6" s="42"/>
      <c r="F6" s="60">
        <v>1</v>
      </c>
      <c r="G6" s="42">
        <f t="shared" ref="G6:G7" si="0">E6*F6</f>
        <v>0</v>
      </c>
      <c r="H6" s="97">
        <v>0.2</v>
      </c>
      <c r="I6" s="58">
        <f t="shared" ref="I6:I7" si="1">G6*(1+H6)</f>
        <v>0</v>
      </c>
    </row>
    <row r="7" spans="1:9" ht="14.1" customHeight="1">
      <c r="A7" s="190"/>
      <c r="B7" s="148" t="s">
        <v>138</v>
      </c>
      <c r="C7" s="148"/>
      <c r="D7" s="148"/>
      <c r="E7" s="42"/>
      <c r="F7" s="60">
        <v>1</v>
      </c>
      <c r="G7" s="42">
        <f t="shared" si="0"/>
        <v>0</v>
      </c>
      <c r="H7" s="97">
        <v>0.2</v>
      </c>
      <c r="I7" s="58">
        <f t="shared" si="1"/>
        <v>0</v>
      </c>
    </row>
    <row r="9" spans="1:9" ht="15.6">
      <c r="A9" s="161" t="s">
        <v>125</v>
      </c>
      <c r="B9" s="161"/>
      <c r="C9" s="161"/>
      <c r="D9" s="161"/>
      <c r="E9" s="161"/>
      <c r="F9" s="161"/>
      <c r="G9" s="20">
        <f>SUM(G5:G7)</f>
        <v>0</v>
      </c>
      <c r="H9" s="20"/>
      <c r="I9" s="20">
        <f>SUM(I5:I7)</f>
        <v>0</v>
      </c>
    </row>
  </sheetData>
  <protectedRanges>
    <protectedRange sqref="E5:E7 G5:H7" name="Plage1"/>
  </protectedRanges>
  <mergeCells count="9">
    <mergeCell ref="A9:F9"/>
    <mergeCell ref="A1:I1"/>
    <mergeCell ref="A2:I2"/>
    <mergeCell ref="B4:I4"/>
    <mergeCell ref="A3:A7"/>
    <mergeCell ref="B3:D3"/>
    <mergeCell ref="B5:D5"/>
    <mergeCell ref="B6:D6"/>
    <mergeCell ref="B7:D7"/>
  </mergeCells>
  <printOptions horizontalCentered="1" verticalCentered="1"/>
  <pageMargins left="0.70866141732283472" right="0.70866141732283472" top="0.74803149606299213" bottom="0.74803149606299213" header="2.0499999999999998" footer="0.31496062992125984"/>
  <pageSetup paperSize="9" orientation="portrait"/>
  <headerFooter>
    <oddHeader>&amp;C&amp;"-,Gras"&amp;16Marché "Maintenance des installations de sécurité incendie"</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24"/>
  <sheetViews>
    <sheetView topLeftCell="A7" workbookViewId="0">
      <selection activeCell="I21" sqref="I21:I22"/>
    </sheetView>
  </sheetViews>
  <sheetFormatPr defaultColWidth="11" defaultRowHeight="15.75" customHeight="1"/>
  <cols>
    <col min="1" max="1" width="13.125" customWidth="1"/>
    <col min="5" max="5" width="22" style="1" customWidth="1"/>
    <col min="6" max="6" width="13.125" customWidth="1"/>
    <col min="7" max="8" width="23.125" customWidth="1"/>
    <col min="9" max="9" width="15" customWidth="1"/>
  </cols>
  <sheetData>
    <row r="1" spans="1:9" ht="211.5" customHeight="1">
      <c r="A1" s="150" t="s">
        <v>152</v>
      </c>
      <c r="B1" s="211"/>
      <c r="C1" s="211"/>
      <c r="D1" s="211"/>
      <c r="E1" s="211"/>
      <c r="F1" s="211"/>
      <c r="G1" s="211"/>
      <c r="H1" s="211"/>
      <c r="I1" s="211"/>
    </row>
    <row r="2" spans="1:9" ht="21.75" customHeight="1">
      <c r="A2" s="167" t="s">
        <v>16</v>
      </c>
      <c r="B2" s="211"/>
      <c r="C2" s="211"/>
      <c r="D2" s="211"/>
      <c r="E2" s="211"/>
      <c r="F2" s="211"/>
      <c r="G2" s="211"/>
      <c r="H2" s="211"/>
      <c r="I2" s="211"/>
    </row>
    <row r="3" spans="1:9" ht="44.25" customHeight="1">
      <c r="A3" s="152" t="s">
        <v>180</v>
      </c>
      <c r="B3" s="153" t="s">
        <v>128</v>
      </c>
      <c r="C3" s="153"/>
      <c r="D3" s="153"/>
      <c r="E3" s="28" t="s">
        <v>20</v>
      </c>
      <c r="F3" s="28" t="s">
        <v>21</v>
      </c>
      <c r="G3" s="28" t="s">
        <v>22</v>
      </c>
      <c r="H3" s="90" t="s">
        <v>8</v>
      </c>
      <c r="I3" s="28" t="s">
        <v>23</v>
      </c>
    </row>
    <row r="4" spans="1:9" ht="18" customHeight="1">
      <c r="A4" s="152"/>
      <c r="B4" s="151" t="s">
        <v>129</v>
      </c>
      <c r="C4" s="151"/>
      <c r="D4" s="151"/>
      <c r="E4" s="151"/>
      <c r="F4" s="151"/>
      <c r="G4" s="151"/>
      <c r="H4" s="151"/>
      <c r="I4" s="151"/>
    </row>
    <row r="5" spans="1:9" ht="14.1" customHeight="1">
      <c r="A5" s="152"/>
      <c r="B5" s="148" t="s">
        <v>131</v>
      </c>
      <c r="C5" s="148"/>
      <c r="D5" s="148"/>
      <c r="E5" s="42"/>
      <c r="F5" s="60">
        <v>5</v>
      </c>
      <c r="G5" s="42">
        <f>E5*F5</f>
        <v>0</v>
      </c>
      <c r="H5" s="97">
        <v>0.2</v>
      </c>
      <c r="I5" s="58">
        <f>G5*(1+H5)</f>
        <v>0</v>
      </c>
    </row>
    <row r="6" spans="1:9" ht="14.1" customHeight="1">
      <c r="A6" s="152"/>
      <c r="B6" s="148" t="s">
        <v>159</v>
      </c>
      <c r="C6" s="148"/>
      <c r="D6" s="148"/>
      <c r="E6" s="42"/>
      <c r="F6" s="60">
        <v>5</v>
      </c>
      <c r="G6" s="42">
        <f t="shared" ref="G6:G11" si="0">E6*F6</f>
        <v>0</v>
      </c>
      <c r="H6" s="97">
        <v>0.2</v>
      </c>
      <c r="I6" s="58">
        <f t="shared" ref="I6:I11" si="1">G6*(1+H6)</f>
        <v>0</v>
      </c>
    </row>
    <row r="7" spans="1:9" ht="14.1" customHeight="1">
      <c r="A7" s="152"/>
      <c r="B7" s="148" t="s">
        <v>132</v>
      </c>
      <c r="C7" s="148"/>
      <c r="D7" s="148"/>
      <c r="E7" s="42"/>
      <c r="F7" s="60">
        <v>5</v>
      </c>
      <c r="G7" s="42">
        <f t="shared" si="0"/>
        <v>0</v>
      </c>
      <c r="H7" s="97">
        <v>0.2</v>
      </c>
      <c r="I7" s="58">
        <f t="shared" si="1"/>
        <v>0</v>
      </c>
    </row>
    <row r="8" spans="1:9" ht="14.1" customHeight="1">
      <c r="A8" s="152"/>
      <c r="B8" s="148" t="s">
        <v>133</v>
      </c>
      <c r="C8" s="148"/>
      <c r="D8" s="148"/>
      <c r="E8" s="42"/>
      <c r="F8" s="60">
        <v>5</v>
      </c>
      <c r="G8" s="42">
        <f t="shared" si="0"/>
        <v>0</v>
      </c>
      <c r="H8" s="97">
        <v>0.2</v>
      </c>
      <c r="I8" s="58">
        <f t="shared" si="1"/>
        <v>0</v>
      </c>
    </row>
    <row r="9" spans="1:9" ht="14.1" customHeight="1">
      <c r="A9" s="152"/>
      <c r="B9" s="148" t="s">
        <v>134</v>
      </c>
      <c r="C9" s="148"/>
      <c r="D9" s="148"/>
      <c r="E9" s="42"/>
      <c r="F9" s="60">
        <v>5</v>
      </c>
      <c r="G9" s="42">
        <f t="shared" si="0"/>
        <v>0</v>
      </c>
      <c r="H9" s="97">
        <v>0.2</v>
      </c>
      <c r="I9" s="58">
        <f t="shared" si="1"/>
        <v>0</v>
      </c>
    </row>
    <row r="10" spans="1:9" ht="14.1" customHeight="1">
      <c r="A10" s="152"/>
      <c r="B10" s="148" t="s">
        <v>181</v>
      </c>
      <c r="C10" s="148"/>
      <c r="D10" s="148"/>
      <c r="E10" s="42"/>
      <c r="F10" s="60">
        <v>2</v>
      </c>
      <c r="G10" s="42">
        <f t="shared" si="0"/>
        <v>0</v>
      </c>
      <c r="H10" s="97">
        <v>0.2</v>
      </c>
      <c r="I10" s="58">
        <f t="shared" si="1"/>
        <v>0</v>
      </c>
    </row>
    <row r="11" spans="1:9" ht="14.1" customHeight="1">
      <c r="A11" s="152"/>
      <c r="B11" s="148" t="s">
        <v>161</v>
      </c>
      <c r="C11" s="148"/>
      <c r="D11" s="148"/>
      <c r="E11" s="42"/>
      <c r="F11" s="61">
        <v>5</v>
      </c>
      <c r="G11" s="42">
        <f t="shared" si="0"/>
        <v>0</v>
      </c>
      <c r="H11" s="97">
        <v>0.2</v>
      </c>
      <c r="I11" s="58">
        <f t="shared" si="1"/>
        <v>0</v>
      </c>
    </row>
    <row r="12" spans="1:9" ht="19.5" customHeight="1">
      <c r="A12" s="152"/>
      <c r="B12" s="157" t="s">
        <v>135</v>
      </c>
      <c r="C12" s="157"/>
      <c r="D12" s="157"/>
      <c r="E12" s="157"/>
      <c r="F12" s="157"/>
      <c r="G12" s="157"/>
      <c r="H12" s="157"/>
      <c r="I12" s="157"/>
    </row>
    <row r="13" spans="1:9" ht="14.1" customHeight="1">
      <c r="A13" s="152"/>
      <c r="B13" s="148" t="s">
        <v>136</v>
      </c>
      <c r="C13" s="148"/>
      <c r="D13" s="148"/>
      <c r="E13" s="42"/>
      <c r="F13" s="60">
        <v>1</v>
      </c>
      <c r="G13" s="42">
        <f>E13*F13</f>
        <v>0</v>
      </c>
      <c r="H13" s="97">
        <v>0.2</v>
      </c>
      <c r="I13" s="20">
        <f>G13*(1+H13)</f>
        <v>0</v>
      </c>
    </row>
    <row r="14" spans="1:9" ht="14.1" customHeight="1">
      <c r="A14" s="152"/>
      <c r="B14" s="148" t="s">
        <v>182</v>
      </c>
      <c r="C14" s="148"/>
      <c r="D14" s="148"/>
      <c r="E14" s="42"/>
      <c r="F14" s="60">
        <v>1</v>
      </c>
      <c r="G14" s="42">
        <f t="shared" ref="G14:G19" si="2">E14*F14</f>
        <v>0</v>
      </c>
      <c r="H14" s="97">
        <v>0.2</v>
      </c>
      <c r="I14" s="20">
        <f t="shared" ref="I14:I19" si="3">G14*(1+H14)</f>
        <v>0</v>
      </c>
    </row>
    <row r="15" spans="1:9" ht="15.75" customHeight="1">
      <c r="A15" s="152"/>
      <c r="B15" s="160" t="s">
        <v>166</v>
      </c>
      <c r="C15" s="160"/>
      <c r="D15" s="160"/>
      <c r="E15" s="42"/>
      <c r="F15" s="60">
        <v>1</v>
      </c>
      <c r="G15" s="42">
        <f t="shared" si="2"/>
        <v>0</v>
      </c>
      <c r="H15" s="97">
        <v>0.2</v>
      </c>
      <c r="I15" s="20">
        <f t="shared" si="3"/>
        <v>0</v>
      </c>
    </row>
    <row r="16" spans="1:9" ht="15.75" customHeight="1">
      <c r="A16" s="152"/>
      <c r="B16" s="160" t="s">
        <v>183</v>
      </c>
      <c r="C16" s="160"/>
      <c r="D16" s="160"/>
      <c r="E16" s="42"/>
      <c r="F16" s="83">
        <v>1</v>
      </c>
      <c r="G16" s="42">
        <f t="shared" si="2"/>
        <v>0</v>
      </c>
      <c r="H16" s="97">
        <v>0.2</v>
      </c>
      <c r="I16" s="20">
        <f t="shared" si="3"/>
        <v>0</v>
      </c>
    </row>
    <row r="17" spans="1:9" ht="15.75" customHeight="1">
      <c r="A17" s="152"/>
      <c r="B17" s="160" t="s">
        <v>184</v>
      </c>
      <c r="C17" s="160"/>
      <c r="D17" s="160"/>
      <c r="E17" s="42"/>
      <c r="F17" s="61">
        <v>1</v>
      </c>
      <c r="G17" s="42">
        <f t="shared" si="2"/>
        <v>0</v>
      </c>
      <c r="H17" s="97">
        <v>0.2</v>
      </c>
      <c r="I17" s="20">
        <f t="shared" si="3"/>
        <v>0</v>
      </c>
    </row>
    <row r="18" spans="1:9" ht="15.75" customHeight="1">
      <c r="A18" s="152"/>
      <c r="B18" s="160" t="s">
        <v>185</v>
      </c>
      <c r="C18" s="160"/>
      <c r="D18" s="160"/>
      <c r="E18" s="42"/>
      <c r="F18" s="60">
        <v>1</v>
      </c>
      <c r="G18" s="42">
        <f t="shared" si="2"/>
        <v>0</v>
      </c>
      <c r="H18" s="97">
        <v>0.2</v>
      </c>
      <c r="I18" s="20">
        <f t="shared" si="3"/>
        <v>0</v>
      </c>
    </row>
    <row r="19" spans="1:9" ht="16.5" customHeight="1">
      <c r="A19" s="152"/>
      <c r="B19" s="160" t="s">
        <v>186</v>
      </c>
      <c r="C19" s="160"/>
      <c r="D19" s="160"/>
      <c r="E19" s="42"/>
      <c r="F19" s="61">
        <v>1</v>
      </c>
      <c r="G19" s="42">
        <f t="shared" si="2"/>
        <v>0</v>
      </c>
      <c r="H19" s="97">
        <v>0.2</v>
      </c>
      <c r="I19" s="20">
        <f t="shared" si="3"/>
        <v>0</v>
      </c>
    </row>
    <row r="20" spans="1:9" ht="16.5" customHeight="1">
      <c r="A20" s="152"/>
      <c r="B20" s="158" t="s">
        <v>140</v>
      </c>
      <c r="C20" s="158"/>
      <c r="D20" s="158"/>
      <c r="E20" s="158"/>
      <c r="F20" s="158"/>
      <c r="G20" s="158"/>
      <c r="H20" s="158"/>
      <c r="I20" s="158"/>
    </row>
    <row r="21" spans="1:9" ht="15.75" customHeight="1">
      <c r="A21" s="152"/>
      <c r="B21" s="160" t="s">
        <v>141</v>
      </c>
      <c r="C21" s="160"/>
      <c r="D21" s="160"/>
      <c r="E21" s="42"/>
      <c r="F21" s="61">
        <v>5</v>
      </c>
      <c r="G21" s="42">
        <f>E21*F21</f>
        <v>0</v>
      </c>
      <c r="H21" s="97">
        <v>0.2</v>
      </c>
      <c r="I21" s="20">
        <f>G21*(1+H21)</f>
        <v>0</v>
      </c>
    </row>
    <row r="22" spans="1:9" ht="16.5" customHeight="1">
      <c r="A22" s="152"/>
      <c r="B22" s="160" t="s">
        <v>142</v>
      </c>
      <c r="C22" s="160"/>
      <c r="D22" s="160"/>
      <c r="E22" s="42"/>
      <c r="F22" s="61">
        <v>5</v>
      </c>
      <c r="G22" s="42">
        <f>E22*F22</f>
        <v>0</v>
      </c>
      <c r="H22" s="97">
        <v>0.2</v>
      </c>
      <c r="I22" s="20">
        <f>G22*(1+H22)</f>
        <v>0</v>
      </c>
    </row>
    <row r="24" spans="1:9" ht="15.6">
      <c r="A24" s="161" t="s">
        <v>143</v>
      </c>
      <c r="B24" s="161"/>
      <c r="C24" s="161"/>
      <c r="D24" s="161"/>
      <c r="E24" s="161"/>
      <c r="F24" s="161"/>
      <c r="G24" s="20">
        <f>SUM(G5:G11,G13:G19,G21:G22)</f>
        <v>0</v>
      </c>
      <c r="H24" s="20"/>
      <c r="I24" s="20">
        <f>SUM(I5:I11,I13:I19,I21:I22)</f>
        <v>0</v>
      </c>
    </row>
  </sheetData>
  <protectedRanges>
    <protectedRange sqref="E21:E22 E5:E11 E13:E19 G5:H11 G13:H19 G21:H22" name="Plage1"/>
  </protectedRanges>
  <mergeCells count="24">
    <mergeCell ref="A24:F24"/>
    <mergeCell ref="B4:I4"/>
    <mergeCell ref="B12:I12"/>
    <mergeCell ref="B20:I20"/>
    <mergeCell ref="B14:D14"/>
    <mergeCell ref="B10:D10"/>
    <mergeCell ref="B11:D11"/>
    <mergeCell ref="B9:D9"/>
    <mergeCell ref="B13:D13"/>
    <mergeCell ref="A1:I1"/>
    <mergeCell ref="A2:I2"/>
    <mergeCell ref="B21:D21"/>
    <mergeCell ref="A3:A22"/>
    <mergeCell ref="B3:D3"/>
    <mergeCell ref="B6:D6"/>
    <mergeCell ref="B7:D7"/>
    <mergeCell ref="B5:D5"/>
    <mergeCell ref="B22:D22"/>
    <mergeCell ref="B18:D18"/>
    <mergeCell ref="B19:D19"/>
    <mergeCell ref="B8:D8"/>
    <mergeCell ref="B15:D15"/>
    <mergeCell ref="B16:D16"/>
    <mergeCell ref="B17:D17"/>
  </mergeCells>
  <printOptions horizontalCentered="1" verticalCentered="1"/>
  <pageMargins left="0.70866141732283472" right="0.70866141732283472" top="0.74803149606299213" bottom="0.74803149606299213" header="1.1499999999999999" footer="0.31496062992125984"/>
  <pageSetup paperSize="9" orientation="portrait"/>
  <headerFooter>
    <oddHeader>&amp;C&amp;"-,Gras"&amp;16Marché "Maintenance des installations de sécurité incendie"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31"/>
  <sheetViews>
    <sheetView topLeftCell="A9" workbookViewId="0">
      <selection activeCell="I28" sqref="I28:I29"/>
    </sheetView>
  </sheetViews>
  <sheetFormatPr defaultColWidth="11" defaultRowHeight="15.75" customHeight="1"/>
  <cols>
    <col min="1" max="1" width="12.125" customWidth="1"/>
    <col min="5" max="5" width="20.5" customWidth="1"/>
    <col min="6" max="6" width="13.375" customWidth="1"/>
    <col min="7" max="8" width="19.625" customWidth="1"/>
    <col min="9" max="9" width="18.25" customWidth="1"/>
  </cols>
  <sheetData>
    <row r="1" spans="1:9" ht="228.75" customHeight="1">
      <c r="A1" s="150" t="s">
        <v>152</v>
      </c>
      <c r="B1" s="211"/>
      <c r="C1" s="211"/>
      <c r="D1" s="211"/>
      <c r="E1" s="211"/>
      <c r="F1" s="211"/>
      <c r="G1" s="211"/>
      <c r="H1" s="211"/>
      <c r="I1" s="211"/>
    </row>
    <row r="2" spans="1:9" ht="21.75" customHeight="1">
      <c r="A2" s="167" t="s">
        <v>16</v>
      </c>
      <c r="B2" s="211"/>
      <c r="C2" s="211"/>
      <c r="D2" s="211"/>
      <c r="E2" s="211"/>
      <c r="F2" s="211"/>
      <c r="G2" s="211"/>
      <c r="H2" s="211"/>
      <c r="I2" s="211"/>
    </row>
    <row r="3" spans="1:9" ht="44.25" customHeight="1">
      <c r="A3" s="152" t="s">
        <v>187</v>
      </c>
      <c r="B3" s="153" t="s">
        <v>128</v>
      </c>
      <c r="C3" s="153"/>
      <c r="D3" s="153"/>
      <c r="E3" s="28" t="s">
        <v>20</v>
      </c>
      <c r="F3" s="28" t="s">
        <v>21</v>
      </c>
      <c r="G3" s="28" t="s">
        <v>22</v>
      </c>
      <c r="H3" s="90" t="s">
        <v>8</v>
      </c>
      <c r="I3" s="28" t="s">
        <v>188</v>
      </c>
    </row>
    <row r="4" spans="1:9" ht="19.5" customHeight="1">
      <c r="A4" s="152"/>
      <c r="B4" s="151" t="s">
        <v>129</v>
      </c>
      <c r="C4" s="151"/>
      <c r="D4" s="151"/>
      <c r="E4" s="151"/>
      <c r="F4" s="151"/>
      <c r="G4" s="151"/>
      <c r="H4" s="151"/>
      <c r="I4" s="151"/>
    </row>
    <row r="5" spans="1:9" ht="15.75" customHeight="1">
      <c r="A5" s="152"/>
      <c r="B5" s="148" t="s">
        <v>130</v>
      </c>
      <c r="C5" s="148"/>
      <c r="D5" s="148"/>
      <c r="E5" s="42"/>
      <c r="F5" s="30">
        <v>1</v>
      </c>
      <c r="G5" s="42">
        <f>E5*F5</f>
        <v>0</v>
      </c>
      <c r="H5" s="97">
        <v>0.2</v>
      </c>
      <c r="I5" s="20">
        <f>G5*(1+H5)</f>
        <v>0</v>
      </c>
    </row>
    <row r="6" spans="1:9" ht="15.75" customHeight="1">
      <c r="A6" s="152"/>
      <c r="B6" s="148" t="s">
        <v>156</v>
      </c>
      <c r="C6" s="148"/>
      <c r="D6" s="148"/>
      <c r="E6" s="42"/>
      <c r="F6" s="30">
        <v>1</v>
      </c>
      <c r="G6" s="42">
        <f t="shared" ref="G6:G15" si="0">E6*F6</f>
        <v>0</v>
      </c>
      <c r="H6" s="97">
        <v>0.2</v>
      </c>
      <c r="I6" s="20">
        <f t="shared" ref="I6:I15" si="1">G6*(1+H6)</f>
        <v>0</v>
      </c>
    </row>
    <row r="7" spans="1:9" ht="16.5" customHeight="1">
      <c r="A7" s="152"/>
      <c r="B7" s="148" t="s">
        <v>157</v>
      </c>
      <c r="C7" s="148"/>
      <c r="D7" s="148"/>
      <c r="E7" s="42"/>
      <c r="F7" s="30">
        <v>1</v>
      </c>
      <c r="G7" s="42">
        <f t="shared" si="0"/>
        <v>0</v>
      </c>
      <c r="H7" s="97">
        <v>0.2</v>
      </c>
      <c r="I7" s="20">
        <f t="shared" si="1"/>
        <v>0</v>
      </c>
    </row>
    <row r="8" spans="1:9" ht="15.6">
      <c r="A8" s="152"/>
      <c r="B8" s="148" t="s">
        <v>131</v>
      </c>
      <c r="C8" s="148"/>
      <c r="D8" s="148"/>
      <c r="E8" s="42"/>
      <c r="F8" s="30">
        <v>5</v>
      </c>
      <c r="G8" s="42">
        <f t="shared" si="0"/>
        <v>0</v>
      </c>
      <c r="H8" s="97">
        <v>0.2</v>
      </c>
      <c r="I8" s="20">
        <f t="shared" si="1"/>
        <v>0</v>
      </c>
    </row>
    <row r="9" spans="1:9" ht="15.6">
      <c r="A9" s="152"/>
      <c r="B9" s="148" t="s">
        <v>158</v>
      </c>
      <c r="C9" s="148"/>
      <c r="D9" s="148"/>
      <c r="E9" s="42"/>
      <c r="F9" s="30">
        <v>5</v>
      </c>
      <c r="G9" s="42">
        <f t="shared" si="0"/>
        <v>0</v>
      </c>
      <c r="H9" s="97">
        <v>0.2</v>
      </c>
      <c r="I9" s="20">
        <f t="shared" si="1"/>
        <v>0</v>
      </c>
    </row>
    <row r="10" spans="1:9" ht="15.6">
      <c r="A10" s="152"/>
      <c r="B10" s="148" t="s">
        <v>159</v>
      </c>
      <c r="C10" s="148"/>
      <c r="D10" s="148"/>
      <c r="E10" s="42"/>
      <c r="F10" s="30">
        <v>5</v>
      </c>
      <c r="G10" s="42">
        <f t="shared" si="0"/>
        <v>0</v>
      </c>
      <c r="H10" s="97">
        <v>0.2</v>
      </c>
      <c r="I10" s="20">
        <f t="shared" si="1"/>
        <v>0</v>
      </c>
    </row>
    <row r="11" spans="1:9" ht="15.6">
      <c r="A11" s="152"/>
      <c r="B11" s="148" t="s">
        <v>132</v>
      </c>
      <c r="C11" s="148"/>
      <c r="D11" s="148"/>
      <c r="E11" s="42"/>
      <c r="F11" s="30">
        <v>5</v>
      </c>
      <c r="G11" s="42">
        <f t="shared" si="0"/>
        <v>0</v>
      </c>
      <c r="H11" s="97">
        <v>0.2</v>
      </c>
      <c r="I11" s="20">
        <f t="shared" si="1"/>
        <v>0</v>
      </c>
    </row>
    <row r="12" spans="1:9" ht="15.6">
      <c r="A12" s="152"/>
      <c r="B12" s="148" t="s">
        <v>133</v>
      </c>
      <c r="C12" s="148"/>
      <c r="D12" s="148"/>
      <c r="E12" s="42"/>
      <c r="F12" s="30">
        <v>5</v>
      </c>
      <c r="G12" s="42">
        <f t="shared" si="0"/>
        <v>0</v>
      </c>
      <c r="H12" s="97">
        <v>0.2</v>
      </c>
      <c r="I12" s="20">
        <f t="shared" si="1"/>
        <v>0</v>
      </c>
    </row>
    <row r="13" spans="1:9" ht="15.6">
      <c r="A13" s="152"/>
      <c r="B13" s="148" t="s">
        <v>134</v>
      </c>
      <c r="C13" s="148"/>
      <c r="D13" s="148"/>
      <c r="E13" s="42"/>
      <c r="F13" s="30">
        <v>5</v>
      </c>
      <c r="G13" s="42">
        <f t="shared" si="0"/>
        <v>0</v>
      </c>
      <c r="H13" s="97">
        <v>0.2</v>
      </c>
      <c r="I13" s="20">
        <f t="shared" si="1"/>
        <v>0</v>
      </c>
    </row>
    <row r="14" spans="1:9" ht="15.6">
      <c r="A14" s="152"/>
      <c r="B14" s="148" t="s">
        <v>160</v>
      </c>
      <c r="C14" s="148"/>
      <c r="D14" s="148"/>
      <c r="E14" s="42"/>
      <c r="F14" s="30">
        <v>1</v>
      </c>
      <c r="G14" s="42">
        <f t="shared" si="0"/>
        <v>0</v>
      </c>
      <c r="H14" s="97">
        <v>0.2</v>
      </c>
      <c r="I14" s="20">
        <f t="shared" si="1"/>
        <v>0</v>
      </c>
    </row>
    <row r="15" spans="1:9" ht="15.6">
      <c r="A15" s="152"/>
      <c r="B15" s="148" t="s">
        <v>161</v>
      </c>
      <c r="C15" s="148"/>
      <c r="D15" s="148"/>
      <c r="E15" s="42"/>
      <c r="F15" s="30">
        <v>5</v>
      </c>
      <c r="G15" s="42">
        <f t="shared" si="0"/>
        <v>0</v>
      </c>
      <c r="H15" s="97">
        <v>0.2</v>
      </c>
      <c r="I15" s="20">
        <f t="shared" si="1"/>
        <v>0</v>
      </c>
    </row>
    <row r="16" spans="1:9" ht="19.5" customHeight="1">
      <c r="A16" s="152"/>
      <c r="B16" s="157" t="s">
        <v>135</v>
      </c>
      <c r="C16" s="157"/>
      <c r="D16" s="157"/>
      <c r="E16" s="157"/>
      <c r="F16" s="157"/>
      <c r="G16" s="157"/>
      <c r="H16" s="157"/>
      <c r="I16" s="157"/>
    </row>
    <row r="17" spans="1:9" ht="15.6">
      <c r="A17" s="152"/>
      <c r="B17" s="148" t="s">
        <v>162</v>
      </c>
      <c r="C17" s="148"/>
      <c r="D17" s="148"/>
      <c r="E17" s="42"/>
      <c r="F17" s="30">
        <v>1</v>
      </c>
      <c r="G17" s="42">
        <f>E17*F17</f>
        <v>0</v>
      </c>
      <c r="H17" s="97">
        <v>0.2</v>
      </c>
      <c r="I17" s="20">
        <f>G17*(1+H17)</f>
        <v>0</v>
      </c>
    </row>
    <row r="18" spans="1:9" ht="15.6">
      <c r="A18" s="152"/>
      <c r="B18" s="148" t="s">
        <v>163</v>
      </c>
      <c r="C18" s="148"/>
      <c r="D18" s="148"/>
      <c r="E18" s="42"/>
      <c r="F18" s="30">
        <v>1</v>
      </c>
      <c r="G18" s="42">
        <f t="shared" ref="G18:G26" si="2">E18*F18</f>
        <v>0</v>
      </c>
      <c r="H18" s="97">
        <v>0.2</v>
      </c>
      <c r="I18" s="20">
        <f t="shared" ref="I18:I25" si="3">G18*(1+H18)</f>
        <v>0</v>
      </c>
    </row>
    <row r="19" spans="1:9" ht="15.6">
      <c r="A19" s="152"/>
      <c r="B19" s="148" t="s">
        <v>164</v>
      </c>
      <c r="C19" s="148"/>
      <c r="D19" s="148"/>
      <c r="E19" s="42"/>
      <c r="F19" s="30">
        <v>1</v>
      </c>
      <c r="G19" s="42">
        <f t="shared" si="2"/>
        <v>0</v>
      </c>
      <c r="H19" s="97">
        <v>0.2</v>
      </c>
      <c r="I19" s="20">
        <f t="shared" si="3"/>
        <v>0</v>
      </c>
    </row>
    <row r="20" spans="1:9" ht="15.6">
      <c r="A20" s="152"/>
      <c r="B20" s="148" t="s">
        <v>136</v>
      </c>
      <c r="C20" s="148"/>
      <c r="D20" s="148"/>
      <c r="E20" s="42"/>
      <c r="F20" s="30">
        <v>1</v>
      </c>
      <c r="G20" s="42">
        <f t="shared" si="2"/>
        <v>0</v>
      </c>
      <c r="H20" s="97">
        <v>0.2</v>
      </c>
      <c r="I20" s="20">
        <f t="shared" si="3"/>
        <v>0</v>
      </c>
    </row>
    <row r="21" spans="1:9" ht="15.6">
      <c r="A21" s="152"/>
      <c r="B21" s="148" t="s">
        <v>137</v>
      </c>
      <c r="C21" s="148"/>
      <c r="D21" s="148"/>
      <c r="E21" s="42"/>
      <c r="F21" s="30">
        <v>1</v>
      </c>
      <c r="G21" s="42">
        <f t="shared" si="2"/>
        <v>0</v>
      </c>
      <c r="H21" s="97">
        <v>0.2</v>
      </c>
      <c r="I21" s="20">
        <f t="shared" si="3"/>
        <v>0</v>
      </c>
    </row>
    <row r="22" spans="1:9" ht="15.6">
      <c r="A22" s="152"/>
      <c r="B22" s="148" t="s">
        <v>138</v>
      </c>
      <c r="C22" s="148"/>
      <c r="D22" s="148"/>
      <c r="E22" s="42"/>
      <c r="F22" s="30">
        <v>1</v>
      </c>
      <c r="G22" s="42">
        <f t="shared" si="2"/>
        <v>0</v>
      </c>
      <c r="H22" s="97">
        <v>0.2</v>
      </c>
      <c r="I22" s="20">
        <f t="shared" si="3"/>
        <v>0</v>
      </c>
    </row>
    <row r="23" spans="1:9" ht="15.6">
      <c r="A23" s="152"/>
      <c r="B23" s="148" t="s">
        <v>165</v>
      </c>
      <c r="C23" s="148"/>
      <c r="D23" s="148"/>
      <c r="E23" s="42"/>
      <c r="F23" s="30">
        <v>1</v>
      </c>
      <c r="G23" s="42">
        <f t="shared" si="2"/>
        <v>0</v>
      </c>
      <c r="H23" s="97">
        <v>0.2</v>
      </c>
      <c r="I23" s="20">
        <f t="shared" si="3"/>
        <v>0</v>
      </c>
    </row>
    <row r="24" spans="1:9" ht="15.6">
      <c r="A24" s="152"/>
      <c r="B24" s="148" t="s">
        <v>166</v>
      </c>
      <c r="C24" s="148"/>
      <c r="D24" s="148"/>
      <c r="E24" s="42"/>
      <c r="F24" s="30">
        <v>1</v>
      </c>
      <c r="G24" s="42">
        <f t="shared" si="2"/>
        <v>0</v>
      </c>
      <c r="H24" s="97">
        <v>0.2</v>
      </c>
      <c r="I24" s="20">
        <f t="shared" si="3"/>
        <v>0</v>
      </c>
    </row>
    <row r="25" spans="1:9" ht="15.6">
      <c r="A25" s="152"/>
      <c r="B25" s="148" t="s">
        <v>167</v>
      </c>
      <c r="C25" s="148"/>
      <c r="D25" s="148"/>
      <c r="E25" s="42"/>
      <c r="F25" s="30">
        <v>1</v>
      </c>
      <c r="G25" s="42">
        <f t="shared" si="2"/>
        <v>0</v>
      </c>
      <c r="H25" s="97">
        <v>0.2</v>
      </c>
      <c r="I25" s="20">
        <f t="shared" si="3"/>
        <v>0</v>
      </c>
    </row>
    <row r="26" spans="1:9" ht="15.6">
      <c r="A26" s="152"/>
      <c r="B26" s="148" t="s">
        <v>139</v>
      </c>
      <c r="C26" s="148"/>
      <c r="D26" s="148"/>
      <c r="E26" s="42"/>
      <c r="F26" s="30">
        <v>1</v>
      </c>
      <c r="G26" s="42">
        <f t="shared" si="2"/>
        <v>0</v>
      </c>
      <c r="H26" s="97">
        <v>0.2</v>
      </c>
      <c r="I26" s="20"/>
    </row>
    <row r="27" spans="1:9" ht="19.5" customHeight="1">
      <c r="A27" s="152"/>
      <c r="B27" s="158" t="s">
        <v>168</v>
      </c>
      <c r="C27" s="158"/>
      <c r="D27" s="158"/>
      <c r="E27" s="158"/>
      <c r="F27" s="158"/>
      <c r="G27" s="158"/>
      <c r="H27" s="158"/>
      <c r="I27" s="158"/>
    </row>
    <row r="28" spans="1:9" ht="15.6">
      <c r="A28" s="152"/>
      <c r="B28" s="160" t="s">
        <v>141</v>
      </c>
      <c r="C28" s="160"/>
      <c r="D28" s="160"/>
      <c r="E28" s="42"/>
      <c r="F28" s="30">
        <v>5</v>
      </c>
      <c r="G28" s="42">
        <f>E28*F28</f>
        <v>0</v>
      </c>
      <c r="H28" s="97">
        <v>0.2</v>
      </c>
      <c r="I28" s="20">
        <f>G28*(1+H28)</f>
        <v>0</v>
      </c>
    </row>
    <row r="29" spans="1:9" ht="15.6">
      <c r="A29" s="152"/>
      <c r="B29" s="160" t="s">
        <v>142</v>
      </c>
      <c r="C29" s="160"/>
      <c r="D29" s="160"/>
      <c r="E29" s="42"/>
      <c r="F29" s="30">
        <v>5</v>
      </c>
      <c r="G29" s="42">
        <f>E29*F29</f>
        <v>0</v>
      </c>
      <c r="H29" s="97">
        <v>0.2</v>
      </c>
      <c r="I29" s="20">
        <f>G29*(1+H29)</f>
        <v>0</v>
      </c>
    </row>
    <row r="31" spans="1:9" ht="15.6">
      <c r="A31" s="161" t="s">
        <v>143</v>
      </c>
      <c r="B31" s="161"/>
      <c r="C31" s="161"/>
      <c r="D31" s="161"/>
      <c r="E31" s="161"/>
      <c r="F31" s="161"/>
      <c r="G31" s="20">
        <f>SUM(G5:G15,G17:G26,G28:G29)</f>
        <v>0</v>
      </c>
      <c r="H31" s="20"/>
      <c r="I31" s="20">
        <f>SUM(I5:I15,I17:I26,I28:I29)</f>
        <v>0</v>
      </c>
    </row>
  </sheetData>
  <protectedRanges>
    <protectedRange sqref="E17:E26 E5:E15 E28:E29 G5:H15 G17:H26 G28:H29" name="Plage1_1"/>
  </protectedRanges>
  <mergeCells count="31">
    <mergeCell ref="A31:F31"/>
    <mergeCell ref="A1:I1"/>
    <mergeCell ref="A2:I2"/>
    <mergeCell ref="B4:I4"/>
    <mergeCell ref="B16:I16"/>
    <mergeCell ref="B27:I27"/>
    <mergeCell ref="B23:D23"/>
    <mergeCell ref="B24:D24"/>
    <mergeCell ref="B25:D25"/>
    <mergeCell ref="B26:D26"/>
    <mergeCell ref="B18:D18"/>
    <mergeCell ref="B19:D19"/>
    <mergeCell ref="B20:D20"/>
    <mergeCell ref="B21:D21"/>
    <mergeCell ref="B22:D22"/>
    <mergeCell ref="B3:D3"/>
    <mergeCell ref="A3:A29"/>
    <mergeCell ref="B8:D8"/>
    <mergeCell ref="B9:D9"/>
    <mergeCell ref="B10:D10"/>
    <mergeCell ref="B5:D5"/>
    <mergeCell ref="B6:D6"/>
    <mergeCell ref="B7:D7"/>
    <mergeCell ref="B11:D11"/>
    <mergeCell ref="B12:D12"/>
    <mergeCell ref="B13:D13"/>
    <mergeCell ref="B15:D15"/>
    <mergeCell ref="B29:D29"/>
    <mergeCell ref="B28:D28"/>
    <mergeCell ref="B14:D14"/>
    <mergeCell ref="B17:D17"/>
  </mergeCells>
  <printOptions horizontalCentered="1" verticalCentered="1"/>
  <pageMargins left="0.70866141732283472" right="0.70866141732283472" top="0.74803149606299213" bottom="0.74803149606299213" header="2.21" footer="0.31496062992125984"/>
  <pageSetup paperSize="9" orientation="portrait" r:id="rId1"/>
  <headerFooter>
    <oddHeader>&amp;C&amp;"-,Gras"&amp;16Marché "Maintenance des installations de sécurité incendie"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1"/>
  <sheetViews>
    <sheetView zoomScale="80" zoomScaleNormal="80" zoomScalePageLayoutView="80" workbookViewId="0">
      <selection activeCell="J3" sqref="J3"/>
    </sheetView>
  </sheetViews>
  <sheetFormatPr defaultColWidth="11" defaultRowHeight="15.75" customHeight="1"/>
  <cols>
    <col min="1" max="1" width="14.25" customWidth="1"/>
    <col min="5" max="5" width="21.625" customWidth="1"/>
    <col min="7" max="8" width="26.125" customWidth="1"/>
    <col min="9" max="9" width="15.75" customWidth="1"/>
    <col min="10" max="10" width="20.375" customWidth="1"/>
  </cols>
  <sheetData>
    <row r="1" spans="1:9" ht="239.1" customHeight="1">
      <c r="A1" s="150" t="s">
        <v>189</v>
      </c>
      <c r="B1" s="211"/>
      <c r="C1" s="211"/>
      <c r="D1" s="211"/>
      <c r="E1" s="211"/>
      <c r="F1" s="211"/>
      <c r="G1" s="211"/>
      <c r="H1" s="211"/>
      <c r="I1" s="211"/>
    </row>
    <row r="2" spans="1:9" ht="21" customHeight="1">
      <c r="A2" s="137" t="s">
        <v>16</v>
      </c>
      <c r="B2" s="211"/>
      <c r="C2" s="211"/>
      <c r="D2" s="211"/>
      <c r="E2" s="211"/>
      <c r="F2" s="211"/>
      <c r="G2" s="211"/>
      <c r="H2" s="211"/>
      <c r="I2" s="211"/>
    </row>
    <row r="3" spans="1:9" ht="44.25" customHeight="1">
      <c r="A3" s="152" t="s">
        <v>190</v>
      </c>
      <c r="B3" s="153" t="s">
        <v>128</v>
      </c>
      <c r="C3" s="153"/>
      <c r="D3" s="153"/>
      <c r="E3" s="28" t="s">
        <v>20</v>
      </c>
      <c r="F3" s="28" t="s">
        <v>21</v>
      </c>
      <c r="G3" s="28" t="s">
        <v>22</v>
      </c>
      <c r="H3" s="90" t="s">
        <v>8</v>
      </c>
      <c r="I3" s="28" t="s">
        <v>23</v>
      </c>
    </row>
    <row r="4" spans="1:9" ht="19.5" customHeight="1">
      <c r="A4" s="152"/>
      <c r="B4" s="191" t="s">
        <v>191</v>
      </c>
      <c r="C4" s="191"/>
      <c r="D4" s="191"/>
      <c r="E4" s="191"/>
      <c r="F4" s="191"/>
      <c r="G4" s="191"/>
      <c r="H4" s="191"/>
      <c r="I4" s="191"/>
    </row>
    <row r="5" spans="1:9" ht="16.5" customHeight="1">
      <c r="A5" s="152"/>
      <c r="B5" s="148" t="s">
        <v>192</v>
      </c>
      <c r="C5" s="148"/>
      <c r="D5" s="148"/>
      <c r="E5" s="42"/>
      <c r="F5" s="30">
        <v>1</v>
      </c>
      <c r="G5" s="42">
        <f>E5*F5</f>
        <v>0</v>
      </c>
      <c r="H5" s="97">
        <v>0.2</v>
      </c>
      <c r="I5" s="20">
        <f>G5*(1+H5)</f>
        <v>0</v>
      </c>
    </row>
    <row r="6" spans="1:9" ht="18.600000000000001">
      <c r="A6" s="152"/>
      <c r="B6" s="192" t="s">
        <v>193</v>
      </c>
      <c r="C6" s="192"/>
      <c r="D6" s="192"/>
      <c r="E6" s="192"/>
      <c r="F6" s="192"/>
      <c r="G6" s="192"/>
      <c r="H6" s="192"/>
      <c r="I6" s="192"/>
    </row>
    <row r="7" spans="1:9" ht="16.5" customHeight="1">
      <c r="A7" s="152"/>
      <c r="B7" s="148" t="s">
        <v>194</v>
      </c>
      <c r="C7" s="148"/>
      <c r="D7" s="148"/>
      <c r="E7" s="42"/>
      <c r="F7" s="30">
        <v>1</v>
      </c>
      <c r="G7" s="42">
        <f>E7*F7</f>
        <v>0</v>
      </c>
      <c r="H7" s="97">
        <v>0.2</v>
      </c>
      <c r="I7" s="20">
        <f>G7*(1+H7)</f>
        <v>0</v>
      </c>
    </row>
    <row r="8" spans="1:9" ht="15.6">
      <c r="I8" s="84"/>
    </row>
    <row r="9" spans="1:9" ht="15.6">
      <c r="A9" s="161" t="s">
        <v>143</v>
      </c>
      <c r="B9" s="161"/>
      <c r="C9" s="161"/>
      <c r="D9" s="161"/>
      <c r="E9" s="161"/>
      <c r="F9" s="161"/>
      <c r="G9" s="20">
        <f>SUM(G5,G7)</f>
        <v>0</v>
      </c>
      <c r="H9" s="20"/>
      <c r="I9" s="20">
        <f>SUM(I5,I7)</f>
        <v>0</v>
      </c>
    </row>
    <row r="10" spans="1:9" ht="15.6">
      <c r="I10" s="8"/>
    </row>
    <row r="11" spans="1:9" ht="15.6">
      <c r="I11" s="8"/>
    </row>
  </sheetData>
  <protectedRanges>
    <protectedRange sqref="E5 E7 G7:H7 G5:H5" name="Plage1"/>
  </protectedRanges>
  <mergeCells count="9">
    <mergeCell ref="A9:F9"/>
    <mergeCell ref="A1:I1"/>
    <mergeCell ref="A2:I2"/>
    <mergeCell ref="B4:I4"/>
    <mergeCell ref="B6:I6"/>
    <mergeCell ref="A3:A7"/>
    <mergeCell ref="B3:D3"/>
    <mergeCell ref="B5:D5"/>
    <mergeCell ref="B7:D7"/>
  </mergeCells>
  <printOptions horizontalCentered="1" verticalCentered="1"/>
  <pageMargins left="0.70866141732283472" right="0.70866141732283472" top="0.74803149606299213" bottom="0.74803149606299213" header="2.58" footer="0.31496062992125984"/>
  <pageSetup paperSize="9" orientation="portrait"/>
  <headerFooter>
    <oddHeader>&amp;C&amp;"-,Gras"&amp;16Marché "Maintenance des installations de sécurité incendie"</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39"/>
  <sheetViews>
    <sheetView workbookViewId="0">
      <selection activeCell="J32" sqref="J32"/>
    </sheetView>
  </sheetViews>
  <sheetFormatPr defaultColWidth="11" defaultRowHeight="15.75" customHeight="1"/>
  <cols>
    <col min="1" max="1" width="13.625" customWidth="1"/>
    <col min="5" max="5" width="19" customWidth="1"/>
    <col min="6" max="6" width="14.125" customWidth="1"/>
    <col min="7" max="8" width="18.125" customWidth="1"/>
    <col min="9" max="9" width="15.625" customWidth="1"/>
  </cols>
  <sheetData>
    <row r="1" spans="1:9" ht="213" customHeight="1">
      <c r="A1" s="150" t="s">
        <v>152</v>
      </c>
      <c r="B1" s="211"/>
      <c r="C1" s="211"/>
      <c r="D1" s="211"/>
      <c r="E1" s="211"/>
      <c r="F1" s="211"/>
      <c r="G1" s="211"/>
      <c r="H1" s="211"/>
      <c r="I1" s="211"/>
    </row>
    <row r="2" spans="1:9" ht="21" customHeight="1">
      <c r="A2" s="137" t="s">
        <v>16</v>
      </c>
      <c r="B2" s="211"/>
      <c r="C2" s="211"/>
      <c r="D2" s="211"/>
      <c r="E2" s="211"/>
      <c r="F2" s="211"/>
      <c r="G2" s="211"/>
      <c r="H2" s="211"/>
      <c r="I2" s="211"/>
    </row>
    <row r="3" spans="1:9" ht="51.75" customHeight="1">
      <c r="A3" s="159" t="s">
        <v>195</v>
      </c>
      <c r="B3" s="153" t="s">
        <v>128</v>
      </c>
      <c r="C3" s="153"/>
      <c r="D3" s="153"/>
      <c r="E3" s="28" t="s">
        <v>20</v>
      </c>
      <c r="F3" s="28" t="s">
        <v>21</v>
      </c>
      <c r="G3" s="28" t="s">
        <v>22</v>
      </c>
      <c r="H3" s="90" t="s">
        <v>8</v>
      </c>
      <c r="I3" s="28" t="s">
        <v>23</v>
      </c>
    </row>
    <row r="4" spans="1:9" ht="18" customHeight="1">
      <c r="A4" s="159"/>
      <c r="B4" s="151" t="s">
        <v>129</v>
      </c>
      <c r="C4" s="151"/>
      <c r="D4" s="151"/>
      <c r="E4" s="151"/>
      <c r="F4" s="151"/>
      <c r="G4" s="151"/>
      <c r="H4" s="151"/>
      <c r="I4" s="151"/>
    </row>
    <row r="5" spans="1:9" ht="14.1" customHeight="1">
      <c r="A5" s="159"/>
      <c r="B5" s="148" t="s">
        <v>130</v>
      </c>
      <c r="C5" s="148"/>
      <c r="D5" s="148"/>
      <c r="E5" s="42"/>
      <c r="F5" s="82">
        <v>1</v>
      </c>
      <c r="G5" s="42">
        <f>E5*F5</f>
        <v>0</v>
      </c>
      <c r="H5" s="97">
        <v>0.2</v>
      </c>
      <c r="I5" s="58">
        <f>G5*(1+H5)</f>
        <v>0</v>
      </c>
    </row>
    <row r="6" spans="1:9" ht="14.1" customHeight="1">
      <c r="A6" s="159"/>
      <c r="B6" s="148" t="s">
        <v>156</v>
      </c>
      <c r="C6" s="148"/>
      <c r="D6" s="148"/>
      <c r="E6" s="42"/>
      <c r="F6" s="61">
        <v>1</v>
      </c>
      <c r="G6" s="42">
        <f t="shared" ref="G6:G16" si="0">E6*F6</f>
        <v>0</v>
      </c>
      <c r="H6" s="97">
        <v>0.2</v>
      </c>
      <c r="I6" s="58">
        <f t="shared" ref="I6:I16" si="1">G6*(1+H6)</f>
        <v>0</v>
      </c>
    </row>
    <row r="7" spans="1:9" ht="14.1" customHeight="1">
      <c r="A7" s="159"/>
      <c r="B7" s="148" t="s">
        <v>157</v>
      </c>
      <c r="C7" s="148"/>
      <c r="D7" s="148"/>
      <c r="E7" s="42"/>
      <c r="F7" s="61">
        <v>1</v>
      </c>
      <c r="G7" s="42">
        <f t="shared" si="0"/>
        <v>0</v>
      </c>
      <c r="H7" s="97">
        <v>0.2</v>
      </c>
      <c r="I7" s="58">
        <f t="shared" si="1"/>
        <v>0</v>
      </c>
    </row>
    <row r="8" spans="1:9" ht="14.1" customHeight="1">
      <c r="A8" s="159"/>
      <c r="B8" s="148" t="s">
        <v>131</v>
      </c>
      <c r="C8" s="148"/>
      <c r="D8" s="148"/>
      <c r="E8" s="42"/>
      <c r="F8" s="61">
        <v>5</v>
      </c>
      <c r="G8" s="42">
        <f t="shared" si="0"/>
        <v>0</v>
      </c>
      <c r="H8" s="97">
        <v>0.2</v>
      </c>
      <c r="I8" s="58">
        <f t="shared" si="1"/>
        <v>0</v>
      </c>
    </row>
    <row r="9" spans="1:9" ht="14.1" customHeight="1">
      <c r="A9" s="159"/>
      <c r="B9" s="148" t="s">
        <v>158</v>
      </c>
      <c r="C9" s="148"/>
      <c r="D9" s="148"/>
      <c r="E9" s="42"/>
      <c r="F9" s="61">
        <v>5</v>
      </c>
      <c r="G9" s="42">
        <f t="shared" si="0"/>
        <v>0</v>
      </c>
      <c r="H9" s="97">
        <v>0.2</v>
      </c>
      <c r="I9" s="58">
        <f t="shared" si="1"/>
        <v>0</v>
      </c>
    </row>
    <row r="10" spans="1:9" ht="14.1" customHeight="1">
      <c r="A10" s="159"/>
      <c r="B10" s="148" t="s">
        <v>159</v>
      </c>
      <c r="C10" s="148"/>
      <c r="D10" s="148"/>
      <c r="E10" s="42"/>
      <c r="F10" s="61">
        <v>5</v>
      </c>
      <c r="G10" s="42">
        <f t="shared" si="0"/>
        <v>0</v>
      </c>
      <c r="H10" s="97">
        <v>0.2</v>
      </c>
      <c r="I10" s="58">
        <f t="shared" si="1"/>
        <v>0</v>
      </c>
    </row>
    <row r="11" spans="1:9" ht="14.1" customHeight="1">
      <c r="A11" s="159"/>
      <c r="B11" s="148" t="s">
        <v>132</v>
      </c>
      <c r="C11" s="148"/>
      <c r="D11" s="148"/>
      <c r="E11" s="42"/>
      <c r="F11" s="61">
        <v>5</v>
      </c>
      <c r="G11" s="42">
        <f t="shared" si="0"/>
        <v>0</v>
      </c>
      <c r="H11" s="97">
        <v>0.2</v>
      </c>
      <c r="I11" s="58">
        <f t="shared" si="1"/>
        <v>0</v>
      </c>
    </row>
    <row r="12" spans="1:9" ht="14.1" customHeight="1">
      <c r="A12" s="159"/>
      <c r="B12" s="148" t="s">
        <v>133</v>
      </c>
      <c r="C12" s="148"/>
      <c r="D12" s="148"/>
      <c r="E12" s="42"/>
      <c r="F12" s="61">
        <v>5</v>
      </c>
      <c r="G12" s="42">
        <f t="shared" si="0"/>
        <v>0</v>
      </c>
      <c r="H12" s="97">
        <v>0.2</v>
      </c>
      <c r="I12" s="58">
        <f t="shared" si="1"/>
        <v>0</v>
      </c>
    </row>
    <row r="13" spans="1:9" ht="14.1" customHeight="1">
      <c r="A13" s="159"/>
      <c r="B13" s="148" t="s">
        <v>196</v>
      </c>
      <c r="C13" s="148"/>
      <c r="D13" s="148"/>
      <c r="E13" s="42"/>
      <c r="F13" s="61">
        <v>5</v>
      </c>
      <c r="G13" s="42">
        <f t="shared" si="0"/>
        <v>0</v>
      </c>
      <c r="H13" s="97">
        <v>0.2</v>
      </c>
      <c r="I13" s="58">
        <f t="shared" si="1"/>
        <v>0</v>
      </c>
    </row>
    <row r="14" spans="1:9" ht="14.1" customHeight="1">
      <c r="A14" s="159"/>
      <c r="B14" s="148" t="s">
        <v>197</v>
      </c>
      <c r="C14" s="148"/>
      <c r="D14" s="148"/>
      <c r="E14" s="42"/>
      <c r="F14" s="61">
        <v>5</v>
      </c>
      <c r="G14" s="42">
        <f t="shared" si="0"/>
        <v>0</v>
      </c>
      <c r="H14" s="97">
        <v>0.2</v>
      </c>
      <c r="I14" s="58">
        <f t="shared" si="1"/>
        <v>0</v>
      </c>
    </row>
    <row r="15" spans="1:9" ht="14.1" customHeight="1">
      <c r="A15" s="159"/>
      <c r="B15" s="148" t="s">
        <v>161</v>
      </c>
      <c r="C15" s="148"/>
      <c r="D15" s="148"/>
      <c r="E15" s="42"/>
      <c r="F15" s="61">
        <v>5</v>
      </c>
      <c r="G15" s="42">
        <f t="shared" si="0"/>
        <v>0</v>
      </c>
      <c r="H15" s="97">
        <v>0.2</v>
      </c>
      <c r="I15" s="58">
        <f t="shared" si="1"/>
        <v>0</v>
      </c>
    </row>
    <row r="16" spans="1:9" ht="31.5" customHeight="1">
      <c r="A16" s="159"/>
      <c r="B16" s="194" t="s">
        <v>150</v>
      </c>
      <c r="C16" s="184"/>
      <c r="D16" s="195"/>
      <c r="E16" s="85"/>
      <c r="F16" s="86">
        <v>5</v>
      </c>
      <c r="G16" s="42">
        <f t="shared" si="0"/>
        <v>0</v>
      </c>
      <c r="H16" s="97">
        <v>0.2</v>
      </c>
      <c r="I16" s="58">
        <f t="shared" si="1"/>
        <v>0</v>
      </c>
    </row>
    <row r="17" spans="1:9" ht="19.5" customHeight="1">
      <c r="A17" s="159"/>
      <c r="B17" s="157" t="s">
        <v>135</v>
      </c>
      <c r="C17" s="157"/>
      <c r="D17" s="157"/>
      <c r="E17" s="157"/>
      <c r="F17" s="157"/>
      <c r="G17" s="157"/>
      <c r="H17" s="157"/>
      <c r="I17" s="157"/>
    </row>
    <row r="18" spans="1:9" ht="14.1" customHeight="1">
      <c r="A18" s="159"/>
      <c r="B18" s="148" t="s">
        <v>198</v>
      </c>
      <c r="C18" s="148"/>
      <c r="D18" s="148"/>
      <c r="E18" s="42"/>
      <c r="F18" s="82">
        <v>1</v>
      </c>
      <c r="G18" s="42">
        <f>E18*F18</f>
        <v>0</v>
      </c>
      <c r="H18" s="97">
        <v>0.2</v>
      </c>
      <c r="I18" s="58">
        <f>G18*(1+H18)</f>
        <v>0</v>
      </c>
    </row>
    <row r="19" spans="1:9" ht="14.1" customHeight="1">
      <c r="A19" s="159"/>
      <c r="B19" s="148" t="s">
        <v>199</v>
      </c>
      <c r="C19" s="148"/>
      <c r="D19" s="148"/>
      <c r="E19" s="42"/>
      <c r="F19" s="61">
        <v>5</v>
      </c>
      <c r="G19" s="42">
        <f t="shared" ref="G19:G30" si="2">E19*F19</f>
        <v>0</v>
      </c>
      <c r="H19" s="97">
        <v>0.2</v>
      </c>
      <c r="I19" s="58">
        <f t="shared" ref="I19:I30" si="3">G19*(1+H19)</f>
        <v>0</v>
      </c>
    </row>
    <row r="20" spans="1:9" ht="14.1" customHeight="1">
      <c r="A20" s="159"/>
      <c r="B20" s="148" t="s">
        <v>162</v>
      </c>
      <c r="C20" s="148"/>
      <c r="D20" s="148"/>
      <c r="E20" s="42"/>
      <c r="F20" s="61">
        <v>5</v>
      </c>
      <c r="G20" s="42">
        <f t="shared" si="2"/>
        <v>0</v>
      </c>
      <c r="H20" s="97">
        <v>0.2</v>
      </c>
      <c r="I20" s="58">
        <f t="shared" si="3"/>
        <v>0</v>
      </c>
    </row>
    <row r="21" spans="1:9" ht="14.1" customHeight="1">
      <c r="A21" s="159"/>
      <c r="B21" s="148" t="s">
        <v>200</v>
      </c>
      <c r="C21" s="148"/>
      <c r="D21" s="148"/>
      <c r="E21" s="42"/>
      <c r="F21" s="61">
        <v>5</v>
      </c>
      <c r="G21" s="42">
        <f t="shared" si="2"/>
        <v>0</v>
      </c>
      <c r="H21" s="97">
        <v>0.2</v>
      </c>
      <c r="I21" s="58">
        <f t="shared" si="3"/>
        <v>0</v>
      </c>
    </row>
    <row r="22" spans="1:9" ht="14.1" customHeight="1">
      <c r="A22" s="159"/>
      <c r="B22" s="148" t="s">
        <v>201</v>
      </c>
      <c r="C22" s="148"/>
      <c r="D22" s="148"/>
      <c r="E22" s="42"/>
      <c r="F22" s="61">
        <v>10</v>
      </c>
      <c r="G22" s="42">
        <f t="shared" si="2"/>
        <v>0</v>
      </c>
      <c r="H22" s="97">
        <v>0.2</v>
      </c>
      <c r="I22" s="58">
        <f t="shared" si="3"/>
        <v>0</v>
      </c>
    </row>
    <row r="23" spans="1:9" ht="14.1" customHeight="1">
      <c r="A23" s="159"/>
      <c r="B23" s="148" t="s">
        <v>136</v>
      </c>
      <c r="C23" s="148"/>
      <c r="D23" s="148"/>
      <c r="E23" s="42"/>
      <c r="F23" s="82">
        <v>1</v>
      </c>
      <c r="G23" s="42">
        <f t="shared" si="2"/>
        <v>0</v>
      </c>
      <c r="H23" s="97">
        <v>0.2</v>
      </c>
      <c r="I23" s="58">
        <f t="shared" si="3"/>
        <v>0</v>
      </c>
    </row>
    <row r="24" spans="1:9" ht="14.1" customHeight="1">
      <c r="A24" s="159"/>
      <c r="B24" s="148" t="s">
        <v>137</v>
      </c>
      <c r="C24" s="148"/>
      <c r="D24" s="148"/>
      <c r="E24" s="42"/>
      <c r="F24" s="82">
        <v>1</v>
      </c>
      <c r="G24" s="42">
        <f t="shared" si="2"/>
        <v>0</v>
      </c>
      <c r="H24" s="97">
        <v>0.2</v>
      </c>
      <c r="I24" s="58">
        <f t="shared" si="3"/>
        <v>0</v>
      </c>
    </row>
    <row r="25" spans="1:9" ht="14.1" customHeight="1">
      <c r="A25" s="159"/>
      <c r="B25" s="148" t="s">
        <v>138</v>
      </c>
      <c r="C25" s="148"/>
      <c r="D25" s="148"/>
      <c r="E25" s="42"/>
      <c r="F25" s="82">
        <v>1</v>
      </c>
      <c r="G25" s="42">
        <f t="shared" si="2"/>
        <v>0</v>
      </c>
      <c r="H25" s="97">
        <v>0.2</v>
      </c>
      <c r="I25" s="58">
        <f t="shared" si="3"/>
        <v>0</v>
      </c>
    </row>
    <row r="26" spans="1:9" ht="15.75" customHeight="1">
      <c r="A26" s="159"/>
      <c r="B26" s="160" t="s">
        <v>166</v>
      </c>
      <c r="C26" s="160"/>
      <c r="D26" s="160"/>
      <c r="E26" s="42"/>
      <c r="F26" s="82">
        <v>1</v>
      </c>
      <c r="G26" s="42">
        <f t="shared" si="2"/>
        <v>0</v>
      </c>
      <c r="H26" s="97">
        <v>0.2</v>
      </c>
      <c r="I26" s="58">
        <f t="shared" si="3"/>
        <v>0</v>
      </c>
    </row>
    <row r="27" spans="1:9" ht="15.75" customHeight="1">
      <c r="A27" s="159"/>
      <c r="B27" s="160" t="s">
        <v>183</v>
      </c>
      <c r="C27" s="160"/>
      <c r="D27" s="160"/>
      <c r="E27" s="42"/>
      <c r="F27" s="82">
        <v>1</v>
      </c>
      <c r="G27" s="42">
        <f t="shared" si="2"/>
        <v>0</v>
      </c>
      <c r="H27" s="97">
        <v>0.2</v>
      </c>
      <c r="I27" s="58">
        <f t="shared" si="3"/>
        <v>0</v>
      </c>
    </row>
    <row r="28" spans="1:9" ht="15.75" customHeight="1">
      <c r="A28" s="159"/>
      <c r="B28" s="160" t="s">
        <v>184</v>
      </c>
      <c r="C28" s="160"/>
      <c r="D28" s="160"/>
      <c r="E28" s="42"/>
      <c r="F28" s="82">
        <v>1</v>
      </c>
      <c r="G28" s="42">
        <f t="shared" si="2"/>
        <v>0</v>
      </c>
      <c r="H28" s="97">
        <v>0.2</v>
      </c>
      <c r="I28" s="58">
        <f t="shared" si="3"/>
        <v>0</v>
      </c>
    </row>
    <row r="29" spans="1:9" ht="15.75" customHeight="1">
      <c r="A29" s="159"/>
      <c r="B29" s="160" t="s">
        <v>185</v>
      </c>
      <c r="C29" s="160"/>
      <c r="D29" s="160"/>
      <c r="E29" s="42"/>
      <c r="F29" s="82">
        <v>1</v>
      </c>
      <c r="G29" s="42">
        <f t="shared" si="2"/>
        <v>0</v>
      </c>
      <c r="H29" s="97">
        <v>0.2</v>
      </c>
      <c r="I29" s="58">
        <f t="shared" si="3"/>
        <v>0</v>
      </c>
    </row>
    <row r="30" spans="1:9" ht="16.5" customHeight="1">
      <c r="A30" s="159"/>
      <c r="B30" s="160" t="s">
        <v>186</v>
      </c>
      <c r="C30" s="160"/>
      <c r="D30" s="160"/>
      <c r="E30" s="42"/>
      <c r="F30" s="82">
        <v>1</v>
      </c>
      <c r="G30" s="42">
        <f t="shared" si="2"/>
        <v>0</v>
      </c>
      <c r="H30" s="97">
        <v>0.2</v>
      </c>
      <c r="I30" s="58">
        <f t="shared" si="3"/>
        <v>0</v>
      </c>
    </row>
    <row r="31" spans="1:9" ht="16.5" customHeight="1">
      <c r="A31" s="159"/>
      <c r="B31" s="158" t="s">
        <v>140</v>
      </c>
      <c r="C31" s="158"/>
      <c r="D31" s="158"/>
      <c r="E31" s="158"/>
      <c r="F31" s="158"/>
      <c r="G31" s="158"/>
      <c r="H31" s="158"/>
      <c r="I31" s="158"/>
    </row>
    <row r="32" spans="1:9" ht="15.75" customHeight="1">
      <c r="A32" s="159"/>
      <c r="B32" s="160" t="s">
        <v>202</v>
      </c>
      <c r="C32" s="160"/>
      <c r="D32" s="160"/>
      <c r="E32" s="42"/>
      <c r="F32" s="82">
        <v>1</v>
      </c>
      <c r="G32" s="42">
        <f>E32*F32</f>
        <v>0</v>
      </c>
      <c r="H32" s="97">
        <v>0.2</v>
      </c>
      <c r="I32" s="58">
        <f>G32*(1+H32)</f>
        <v>0</v>
      </c>
    </row>
    <row r="33" spans="1:9" ht="15.75" customHeight="1">
      <c r="A33" s="159"/>
      <c r="B33" s="160" t="s">
        <v>203</v>
      </c>
      <c r="C33" s="160"/>
      <c r="D33" s="160"/>
      <c r="E33" s="42"/>
      <c r="F33" s="82">
        <v>1</v>
      </c>
      <c r="G33" s="42">
        <f t="shared" ref="G33:G37" si="4">E33*F33</f>
        <v>0</v>
      </c>
      <c r="H33" s="97">
        <v>0.2</v>
      </c>
      <c r="I33" s="58">
        <f t="shared" ref="I33:I37" si="5">G33*(1+H33)</f>
        <v>0</v>
      </c>
    </row>
    <row r="34" spans="1:9" ht="15.75" customHeight="1">
      <c r="A34" s="159"/>
      <c r="B34" s="160" t="s">
        <v>204</v>
      </c>
      <c r="C34" s="160"/>
      <c r="D34" s="160"/>
      <c r="E34" s="42"/>
      <c r="F34" s="82">
        <v>1</v>
      </c>
      <c r="G34" s="42">
        <f t="shared" si="4"/>
        <v>0</v>
      </c>
      <c r="H34" s="97">
        <v>0.2</v>
      </c>
      <c r="I34" s="58">
        <f t="shared" si="5"/>
        <v>0</v>
      </c>
    </row>
    <row r="35" spans="1:9" ht="14.1" customHeight="1">
      <c r="A35" s="159"/>
      <c r="B35" s="196" t="s">
        <v>205</v>
      </c>
      <c r="C35" s="196"/>
      <c r="D35" s="196"/>
      <c r="E35" s="42"/>
      <c r="F35" s="61">
        <v>1</v>
      </c>
      <c r="G35" s="42">
        <f t="shared" si="4"/>
        <v>0</v>
      </c>
      <c r="H35" s="97">
        <v>0.2</v>
      </c>
      <c r="I35" s="58">
        <f t="shared" si="5"/>
        <v>0</v>
      </c>
    </row>
    <row r="36" spans="1:9" ht="15.75" customHeight="1">
      <c r="A36" s="159"/>
      <c r="B36" s="160" t="s">
        <v>206</v>
      </c>
      <c r="C36" s="160"/>
      <c r="D36" s="160"/>
      <c r="E36" s="42"/>
      <c r="F36" s="61">
        <v>1</v>
      </c>
      <c r="G36" s="42">
        <f t="shared" si="4"/>
        <v>0</v>
      </c>
      <c r="H36" s="97">
        <v>0.2</v>
      </c>
      <c r="I36" s="58">
        <f t="shared" si="5"/>
        <v>0</v>
      </c>
    </row>
    <row r="37" spans="1:9" ht="16.5" customHeight="1">
      <c r="A37" s="159"/>
      <c r="B37" s="160" t="s">
        <v>142</v>
      </c>
      <c r="C37" s="160"/>
      <c r="D37" s="160"/>
      <c r="E37" s="42"/>
      <c r="F37" s="61">
        <v>5</v>
      </c>
      <c r="G37" s="42">
        <f t="shared" si="4"/>
        <v>0</v>
      </c>
      <c r="H37" s="97">
        <v>0.2</v>
      </c>
      <c r="I37" s="58">
        <f t="shared" si="5"/>
        <v>0</v>
      </c>
    </row>
    <row r="39" spans="1:9" ht="15.6">
      <c r="A39" s="193" t="s">
        <v>143</v>
      </c>
      <c r="B39" s="193"/>
      <c r="C39" s="193"/>
      <c r="D39" s="193"/>
      <c r="E39" s="193"/>
      <c r="F39" s="193"/>
      <c r="G39" s="20">
        <f>SUM(G5:G16,G18:G30,G32:G37)</f>
        <v>0</v>
      </c>
      <c r="H39" s="20"/>
      <c r="I39" s="20">
        <f>SUM(I5:I16,I18:I30,I32:I37)</f>
        <v>0</v>
      </c>
    </row>
  </sheetData>
  <protectedRanges>
    <protectedRange sqref="E32:E37 E18:E30 E5:E16 G5:H16 G18:H30 G32:H37" name="Plage1"/>
  </protectedRanges>
  <mergeCells count="39">
    <mergeCell ref="A39:F39"/>
    <mergeCell ref="B36:D36"/>
    <mergeCell ref="B25:D25"/>
    <mergeCell ref="B16:D16"/>
    <mergeCell ref="B31:I31"/>
    <mergeCell ref="B29:D29"/>
    <mergeCell ref="B30:D30"/>
    <mergeCell ref="B35:D35"/>
    <mergeCell ref="B26:D26"/>
    <mergeCell ref="B27:D27"/>
    <mergeCell ref="B32:D32"/>
    <mergeCell ref="B33:D33"/>
    <mergeCell ref="B34:D34"/>
    <mergeCell ref="B18:D18"/>
    <mergeCell ref="B28:D28"/>
    <mergeCell ref="B22:D22"/>
    <mergeCell ref="A1:I1"/>
    <mergeCell ref="A2:I2"/>
    <mergeCell ref="B17:I17"/>
    <mergeCell ref="B4:I4"/>
    <mergeCell ref="A3:A37"/>
    <mergeCell ref="B3:D3"/>
    <mergeCell ref="B5:D5"/>
    <mergeCell ref="B6:D6"/>
    <mergeCell ref="B7:D7"/>
    <mergeCell ref="B8:D8"/>
    <mergeCell ref="B9:D9"/>
    <mergeCell ref="B37:D37"/>
    <mergeCell ref="B10:D10"/>
    <mergeCell ref="B11:D11"/>
    <mergeCell ref="B12:D12"/>
    <mergeCell ref="B24:D24"/>
    <mergeCell ref="B23:D23"/>
    <mergeCell ref="B13:D13"/>
    <mergeCell ref="B19:D19"/>
    <mergeCell ref="B14:D14"/>
    <mergeCell ref="B15:D15"/>
    <mergeCell ref="B20:D20"/>
    <mergeCell ref="B21:D2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42"/>
  <sheetViews>
    <sheetView workbookViewId="0">
      <selection activeCell="I38" sqref="I38:I40"/>
    </sheetView>
  </sheetViews>
  <sheetFormatPr defaultColWidth="11" defaultRowHeight="15.75" customHeight="1"/>
  <cols>
    <col min="1" max="1" width="12.5" customWidth="1"/>
    <col min="5" max="5" width="23.125" customWidth="1"/>
    <col min="6" max="6" width="14.125" customWidth="1"/>
    <col min="7" max="8" width="21.625" customWidth="1"/>
    <col min="9" max="9" width="16.625" customWidth="1"/>
  </cols>
  <sheetData>
    <row r="1" spans="1:9" ht="207.75" customHeight="1">
      <c r="A1" s="150" t="s">
        <v>152</v>
      </c>
      <c r="B1" s="211"/>
      <c r="C1" s="211"/>
      <c r="D1" s="211"/>
      <c r="E1" s="211"/>
      <c r="F1" s="211"/>
      <c r="G1" s="211"/>
      <c r="H1" s="211"/>
      <c r="I1" s="211"/>
    </row>
    <row r="2" spans="1:9" ht="21" customHeight="1">
      <c r="A2" s="137" t="s">
        <v>16</v>
      </c>
      <c r="B2" s="211"/>
      <c r="C2" s="211"/>
      <c r="D2" s="211"/>
      <c r="E2" s="211"/>
      <c r="F2" s="211"/>
      <c r="G2" s="211"/>
      <c r="H2" s="211"/>
      <c r="I2" s="211"/>
    </row>
    <row r="3" spans="1:9" ht="44.25" customHeight="1">
      <c r="A3" s="152" t="s">
        <v>207</v>
      </c>
      <c r="B3" s="153" t="s">
        <v>128</v>
      </c>
      <c r="C3" s="153"/>
      <c r="D3" s="153"/>
      <c r="E3" s="28" t="s">
        <v>20</v>
      </c>
      <c r="F3" s="28" t="s">
        <v>21</v>
      </c>
      <c r="G3" s="28" t="s">
        <v>22</v>
      </c>
      <c r="H3" s="90" t="s">
        <v>8</v>
      </c>
      <c r="I3" s="28" t="s">
        <v>23</v>
      </c>
    </row>
    <row r="4" spans="1:9" ht="18" customHeight="1">
      <c r="A4" s="152"/>
      <c r="B4" s="151" t="s">
        <v>129</v>
      </c>
      <c r="C4" s="151"/>
      <c r="D4" s="151"/>
      <c r="E4" s="151"/>
      <c r="F4" s="151"/>
      <c r="G4" s="151"/>
      <c r="H4" s="151"/>
      <c r="I4" s="151"/>
    </row>
    <row r="5" spans="1:9" ht="14.1" customHeight="1">
      <c r="A5" s="152"/>
      <c r="B5" s="148" t="s">
        <v>130</v>
      </c>
      <c r="C5" s="148"/>
      <c r="D5" s="148"/>
      <c r="E5" s="42"/>
      <c r="F5" s="82">
        <v>1</v>
      </c>
      <c r="G5" s="42">
        <f>E5*F5</f>
        <v>0</v>
      </c>
      <c r="H5" s="97">
        <v>0.2</v>
      </c>
      <c r="I5" s="58">
        <f>G5*(1+H5)</f>
        <v>0</v>
      </c>
    </row>
    <row r="6" spans="1:9" ht="14.1" customHeight="1">
      <c r="A6" s="152"/>
      <c r="B6" s="148" t="s">
        <v>156</v>
      </c>
      <c r="C6" s="148"/>
      <c r="D6" s="148"/>
      <c r="E6" s="42"/>
      <c r="F6" s="82">
        <v>1</v>
      </c>
      <c r="G6" s="42">
        <f t="shared" ref="G6:G17" si="0">E6*F6</f>
        <v>0</v>
      </c>
      <c r="H6" s="97">
        <v>0.2</v>
      </c>
      <c r="I6" s="58">
        <f t="shared" ref="I6:I17" si="1">G6*(1+H6)</f>
        <v>0</v>
      </c>
    </row>
    <row r="7" spans="1:9" ht="14.1" customHeight="1">
      <c r="A7" s="152"/>
      <c r="B7" s="148" t="s">
        <v>157</v>
      </c>
      <c r="C7" s="148"/>
      <c r="D7" s="148"/>
      <c r="E7" s="42"/>
      <c r="F7" s="82">
        <v>1</v>
      </c>
      <c r="G7" s="42">
        <f t="shared" si="0"/>
        <v>0</v>
      </c>
      <c r="H7" s="97">
        <v>0.2</v>
      </c>
      <c r="I7" s="58">
        <f t="shared" si="1"/>
        <v>0</v>
      </c>
    </row>
    <row r="8" spans="1:9" ht="14.1" customHeight="1">
      <c r="A8" s="152"/>
      <c r="B8" s="148" t="s">
        <v>131</v>
      </c>
      <c r="C8" s="148"/>
      <c r="D8" s="148"/>
      <c r="E8" s="42"/>
      <c r="F8" s="82">
        <v>5</v>
      </c>
      <c r="G8" s="42">
        <f t="shared" si="0"/>
        <v>0</v>
      </c>
      <c r="H8" s="97">
        <v>0.2</v>
      </c>
      <c r="I8" s="58">
        <f t="shared" si="1"/>
        <v>0</v>
      </c>
    </row>
    <row r="9" spans="1:9" ht="14.1" customHeight="1">
      <c r="A9" s="152"/>
      <c r="B9" s="148" t="s">
        <v>158</v>
      </c>
      <c r="C9" s="148"/>
      <c r="D9" s="148"/>
      <c r="E9" s="42"/>
      <c r="F9" s="82">
        <v>5</v>
      </c>
      <c r="G9" s="42">
        <f t="shared" si="0"/>
        <v>0</v>
      </c>
      <c r="H9" s="97">
        <v>0.2</v>
      </c>
      <c r="I9" s="58">
        <f t="shared" si="1"/>
        <v>0</v>
      </c>
    </row>
    <row r="10" spans="1:9" ht="14.1" customHeight="1">
      <c r="A10" s="152"/>
      <c r="B10" s="148" t="s">
        <v>159</v>
      </c>
      <c r="C10" s="148"/>
      <c r="D10" s="148"/>
      <c r="E10" s="42"/>
      <c r="F10" s="82">
        <v>5</v>
      </c>
      <c r="G10" s="42">
        <f t="shared" si="0"/>
        <v>0</v>
      </c>
      <c r="H10" s="97">
        <v>0.2</v>
      </c>
      <c r="I10" s="58">
        <f t="shared" si="1"/>
        <v>0</v>
      </c>
    </row>
    <row r="11" spans="1:9" ht="14.1" customHeight="1">
      <c r="A11" s="152"/>
      <c r="B11" s="148" t="s">
        <v>132</v>
      </c>
      <c r="C11" s="148"/>
      <c r="D11" s="148"/>
      <c r="E11" s="42"/>
      <c r="F11" s="82">
        <v>5</v>
      </c>
      <c r="G11" s="42">
        <f t="shared" si="0"/>
        <v>0</v>
      </c>
      <c r="H11" s="97">
        <v>0.2</v>
      </c>
      <c r="I11" s="58">
        <f t="shared" si="1"/>
        <v>0</v>
      </c>
    </row>
    <row r="12" spans="1:9" ht="14.1" customHeight="1">
      <c r="A12" s="152"/>
      <c r="B12" s="148" t="s">
        <v>133</v>
      </c>
      <c r="C12" s="148"/>
      <c r="D12" s="148"/>
      <c r="E12" s="42"/>
      <c r="F12" s="82">
        <v>5</v>
      </c>
      <c r="G12" s="42">
        <f t="shared" si="0"/>
        <v>0</v>
      </c>
      <c r="H12" s="97">
        <v>0.2</v>
      </c>
      <c r="I12" s="58">
        <f t="shared" si="1"/>
        <v>0</v>
      </c>
    </row>
    <row r="13" spans="1:9" ht="14.1" customHeight="1">
      <c r="A13" s="152"/>
      <c r="B13" s="148" t="s">
        <v>134</v>
      </c>
      <c r="C13" s="148"/>
      <c r="D13" s="148"/>
      <c r="E13" s="42"/>
      <c r="F13" s="82">
        <v>5</v>
      </c>
      <c r="G13" s="42">
        <f t="shared" si="0"/>
        <v>0</v>
      </c>
      <c r="H13" s="97">
        <v>0.2</v>
      </c>
      <c r="I13" s="58">
        <f t="shared" si="1"/>
        <v>0</v>
      </c>
    </row>
    <row r="14" spans="1:9" ht="14.1" customHeight="1">
      <c r="A14" s="152"/>
      <c r="B14" s="148" t="s">
        <v>196</v>
      </c>
      <c r="C14" s="148"/>
      <c r="D14" s="148"/>
      <c r="E14" s="42"/>
      <c r="F14" s="82">
        <v>5</v>
      </c>
      <c r="G14" s="42">
        <f t="shared" si="0"/>
        <v>0</v>
      </c>
      <c r="H14" s="97">
        <v>0.2</v>
      </c>
      <c r="I14" s="58">
        <f t="shared" si="1"/>
        <v>0</v>
      </c>
    </row>
    <row r="15" spans="1:9" ht="14.1" customHeight="1">
      <c r="A15" s="152"/>
      <c r="B15" s="148" t="s">
        <v>208</v>
      </c>
      <c r="C15" s="148"/>
      <c r="D15" s="148"/>
      <c r="E15" s="42"/>
      <c r="F15" s="82">
        <v>5</v>
      </c>
      <c r="G15" s="42">
        <f t="shared" si="0"/>
        <v>0</v>
      </c>
      <c r="H15" s="97">
        <v>0.2</v>
      </c>
      <c r="I15" s="58">
        <f t="shared" si="1"/>
        <v>0</v>
      </c>
    </row>
    <row r="16" spans="1:9" ht="14.1" customHeight="1">
      <c r="A16" s="152"/>
      <c r="B16" s="148" t="s">
        <v>161</v>
      </c>
      <c r="C16" s="148"/>
      <c r="D16" s="148"/>
      <c r="E16" s="42"/>
      <c r="F16" s="82">
        <v>5</v>
      </c>
      <c r="G16" s="42">
        <f t="shared" si="0"/>
        <v>0</v>
      </c>
      <c r="H16" s="97">
        <v>0.2</v>
      </c>
      <c r="I16" s="58">
        <f t="shared" si="1"/>
        <v>0</v>
      </c>
    </row>
    <row r="17" spans="1:9" ht="38.25" customHeight="1">
      <c r="A17" s="152"/>
      <c r="B17" s="148" t="s">
        <v>150</v>
      </c>
      <c r="C17" s="148"/>
      <c r="D17" s="148"/>
      <c r="E17" s="42"/>
      <c r="F17" s="82">
        <v>1</v>
      </c>
      <c r="G17" s="42">
        <f t="shared" si="0"/>
        <v>0</v>
      </c>
      <c r="H17" s="97">
        <v>0.2</v>
      </c>
      <c r="I17" s="58">
        <f t="shared" si="1"/>
        <v>0</v>
      </c>
    </row>
    <row r="18" spans="1:9" ht="19.5" customHeight="1">
      <c r="A18" s="152"/>
      <c r="B18" s="157" t="s">
        <v>135</v>
      </c>
      <c r="C18" s="157"/>
      <c r="D18" s="157"/>
      <c r="E18" s="157"/>
      <c r="F18" s="157"/>
      <c r="G18" s="157"/>
      <c r="H18" s="157"/>
      <c r="I18" s="157"/>
    </row>
    <row r="19" spans="1:9" ht="14.1" customHeight="1">
      <c r="A19" s="152"/>
      <c r="B19" s="148" t="s">
        <v>198</v>
      </c>
      <c r="C19" s="148"/>
      <c r="D19" s="148"/>
      <c r="E19" s="42"/>
      <c r="F19" s="82">
        <v>1</v>
      </c>
      <c r="G19" s="42">
        <f>E19*F19</f>
        <v>0</v>
      </c>
      <c r="H19" s="97">
        <v>0.2</v>
      </c>
      <c r="I19" s="58">
        <f>G19*(1+H19)</f>
        <v>0</v>
      </c>
    </row>
    <row r="20" spans="1:9" ht="14.1" customHeight="1">
      <c r="A20" s="152"/>
      <c r="B20" s="148" t="s">
        <v>161</v>
      </c>
      <c r="C20" s="148"/>
      <c r="D20" s="148"/>
      <c r="E20" s="42"/>
      <c r="F20" s="82">
        <v>1</v>
      </c>
      <c r="G20" s="42">
        <f t="shared" ref="G20:G33" si="2">E20*F20</f>
        <v>0</v>
      </c>
      <c r="H20" s="97">
        <v>0.2</v>
      </c>
      <c r="I20" s="58">
        <f t="shared" ref="I20:I33" si="3">G20*(1+H20)</f>
        <v>0</v>
      </c>
    </row>
    <row r="21" spans="1:9" ht="14.1" customHeight="1">
      <c r="A21" s="152"/>
      <c r="B21" s="148" t="s">
        <v>199</v>
      </c>
      <c r="C21" s="148"/>
      <c r="D21" s="148"/>
      <c r="E21" s="42"/>
      <c r="F21" s="82">
        <v>1</v>
      </c>
      <c r="G21" s="42">
        <f t="shared" si="2"/>
        <v>0</v>
      </c>
      <c r="H21" s="97">
        <v>0.2</v>
      </c>
      <c r="I21" s="58">
        <f t="shared" si="3"/>
        <v>0</v>
      </c>
    </row>
    <row r="22" spans="1:9" ht="14.1" customHeight="1">
      <c r="A22" s="152"/>
      <c r="B22" s="148" t="s">
        <v>162</v>
      </c>
      <c r="C22" s="148"/>
      <c r="D22" s="148"/>
      <c r="E22" s="42"/>
      <c r="F22" s="82">
        <v>1</v>
      </c>
      <c r="G22" s="42">
        <f t="shared" si="2"/>
        <v>0</v>
      </c>
      <c r="H22" s="97">
        <v>0.2</v>
      </c>
      <c r="I22" s="58">
        <f t="shared" si="3"/>
        <v>0</v>
      </c>
    </row>
    <row r="23" spans="1:9" ht="14.1" customHeight="1">
      <c r="A23" s="152"/>
      <c r="B23" s="148" t="s">
        <v>136</v>
      </c>
      <c r="C23" s="148"/>
      <c r="D23" s="148"/>
      <c r="E23" s="42"/>
      <c r="F23" s="82">
        <v>1</v>
      </c>
      <c r="G23" s="42">
        <f t="shared" si="2"/>
        <v>0</v>
      </c>
      <c r="H23" s="97">
        <v>0.2</v>
      </c>
      <c r="I23" s="58">
        <f t="shared" si="3"/>
        <v>0</v>
      </c>
    </row>
    <row r="24" spans="1:9" ht="14.1" customHeight="1">
      <c r="A24" s="152"/>
      <c r="B24" s="148" t="s">
        <v>137</v>
      </c>
      <c r="C24" s="148"/>
      <c r="D24" s="148"/>
      <c r="E24" s="42"/>
      <c r="F24" s="82">
        <v>1</v>
      </c>
      <c r="G24" s="42">
        <f t="shared" si="2"/>
        <v>0</v>
      </c>
      <c r="H24" s="97">
        <v>0.2</v>
      </c>
      <c r="I24" s="58">
        <f t="shared" si="3"/>
        <v>0</v>
      </c>
    </row>
    <row r="25" spans="1:9" ht="14.1" customHeight="1">
      <c r="A25" s="152"/>
      <c r="B25" s="148" t="s">
        <v>138</v>
      </c>
      <c r="C25" s="148"/>
      <c r="D25" s="148"/>
      <c r="E25" s="42"/>
      <c r="F25" s="82">
        <v>1</v>
      </c>
      <c r="G25" s="42">
        <f t="shared" si="2"/>
        <v>0</v>
      </c>
      <c r="H25" s="97">
        <v>0.2</v>
      </c>
      <c r="I25" s="58">
        <f t="shared" si="3"/>
        <v>0</v>
      </c>
    </row>
    <row r="26" spans="1:9" ht="14.1" customHeight="1">
      <c r="A26" s="152"/>
      <c r="B26" s="148" t="s">
        <v>139</v>
      </c>
      <c r="C26" s="148"/>
      <c r="D26" s="148"/>
      <c r="E26" s="42"/>
      <c r="F26" s="82">
        <v>1</v>
      </c>
      <c r="G26" s="42">
        <f t="shared" si="2"/>
        <v>0</v>
      </c>
      <c r="H26" s="97">
        <v>0.2</v>
      </c>
      <c r="I26" s="58">
        <f t="shared" si="3"/>
        <v>0</v>
      </c>
    </row>
    <row r="27" spans="1:9" ht="14.1" customHeight="1">
      <c r="A27" s="152"/>
      <c r="B27" s="148" t="s">
        <v>209</v>
      </c>
      <c r="C27" s="148"/>
      <c r="D27" s="148"/>
      <c r="E27" s="42"/>
      <c r="F27" s="82">
        <v>1</v>
      </c>
      <c r="G27" s="42">
        <f t="shared" si="2"/>
        <v>0</v>
      </c>
      <c r="H27" s="97">
        <v>0.2</v>
      </c>
      <c r="I27" s="58">
        <f t="shared" si="3"/>
        <v>0</v>
      </c>
    </row>
    <row r="28" spans="1:9" ht="15.75" customHeight="1">
      <c r="A28" s="152"/>
      <c r="B28" s="160" t="s">
        <v>166</v>
      </c>
      <c r="C28" s="160"/>
      <c r="D28" s="160"/>
      <c r="E28" s="42"/>
      <c r="F28" s="82">
        <v>1</v>
      </c>
      <c r="G28" s="42">
        <f t="shared" si="2"/>
        <v>0</v>
      </c>
      <c r="H28" s="97">
        <v>0.2</v>
      </c>
      <c r="I28" s="58">
        <f t="shared" si="3"/>
        <v>0</v>
      </c>
    </row>
    <row r="29" spans="1:9" ht="15.75" customHeight="1">
      <c r="A29" s="152"/>
      <c r="B29" s="160" t="s">
        <v>183</v>
      </c>
      <c r="C29" s="160"/>
      <c r="D29" s="160"/>
      <c r="E29" s="42"/>
      <c r="F29" s="82">
        <v>1</v>
      </c>
      <c r="G29" s="42">
        <f t="shared" si="2"/>
        <v>0</v>
      </c>
      <c r="H29" s="97">
        <v>0.2</v>
      </c>
      <c r="I29" s="58">
        <f t="shared" si="3"/>
        <v>0</v>
      </c>
    </row>
    <row r="30" spans="1:9" ht="15.75" customHeight="1">
      <c r="A30" s="152"/>
      <c r="B30" s="160" t="s">
        <v>210</v>
      </c>
      <c r="C30" s="160"/>
      <c r="D30" s="160"/>
      <c r="E30" s="42"/>
      <c r="F30" s="82">
        <v>1</v>
      </c>
      <c r="G30" s="42">
        <f t="shared" si="2"/>
        <v>0</v>
      </c>
      <c r="H30" s="97">
        <v>0.2</v>
      </c>
      <c r="I30" s="58">
        <f t="shared" si="3"/>
        <v>0</v>
      </c>
    </row>
    <row r="31" spans="1:9" ht="15.75" customHeight="1">
      <c r="A31" s="152"/>
      <c r="B31" s="160" t="s">
        <v>184</v>
      </c>
      <c r="C31" s="160"/>
      <c r="D31" s="160"/>
      <c r="E31" s="42"/>
      <c r="F31" s="82">
        <v>1</v>
      </c>
      <c r="G31" s="42">
        <f t="shared" si="2"/>
        <v>0</v>
      </c>
      <c r="H31" s="97">
        <v>0.2</v>
      </c>
      <c r="I31" s="58">
        <f t="shared" si="3"/>
        <v>0</v>
      </c>
    </row>
    <row r="32" spans="1:9" ht="15.75" customHeight="1">
      <c r="A32" s="152"/>
      <c r="B32" s="160" t="s">
        <v>185</v>
      </c>
      <c r="C32" s="160"/>
      <c r="D32" s="160"/>
      <c r="E32" s="42"/>
      <c r="F32" s="82">
        <v>1</v>
      </c>
      <c r="G32" s="42">
        <f t="shared" si="2"/>
        <v>0</v>
      </c>
      <c r="H32" s="97">
        <v>0.2</v>
      </c>
      <c r="I32" s="58">
        <f t="shared" si="3"/>
        <v>0</v>
      </c>
    </row>
    <row r="33" spans="1:9" ht="16.5" customHeight="1">
      <c r="A33" s="152"/>
      <c r="B33" s="160" t="s">
        <v>186</v>
      </c>
      <c r="C33" s="160"/>
      <c r="D33" s="160"/>
      <c r="E33" s="42"/>
      <c r="F33" s="82">
        <v>1</v>
      </c>
      <c r="G33" s="42">
        <f t="shared" si="2"/>
        <v>0</v>
      </c>
      <c r="H33" s="97">
        <v>0.2</v>
      </c>
      <c r="I33" s="58">
        <f t="shared" si="3"/>
        <v>0</v>
      </c>
    </row>
    <row r="34" spans="1:9" ht="16.5" customHeight="1">
      <c r="A34" s="152"/>
      <c r="B34" s="158" t="s">
        <v>140</v>
      </c>
      <c r="C34" s="158"/>
      <c r="D34" s="158"/>
      <c r="E34" s="158"/>
      <c r="F34" s="158"/>
      <c r="G34" s="158"/>
      <c r="H34" s="158"/>
      <c r="I34" s="158"/>
    </row>
    <row r="35" spans="1:9" ht="15.75" customHeight="1">
      <c r="A35" s="152"/>
      <c r="B35" s="160" t="s">
        <v>141</v>
      </c>
      <c r="C35" s="160"/>
      <c r="D35" s="160"/>
      <c r="E35" s="42"/>
      <c r="F35" s="82">
        <v>5</v>
      </c>
      <c r="G35" s="42">
        <f>E35*F35</f>
        <v>0</v>
      </c>
      <c r="H35" s="97">
        <v>0.2</v>
      </c>
      <c r="I35" s="58">
        <f>G35*(1+H35)</f>
        <v>0</v>
      </c>
    </row>
    <row r="36" spans="1:9" ht="16.5" customHeight="1">
      <c r="A36" s="152"/>
      <c r="B36" s="160" t="s">
        <v>142</v>
      </c>
      <c r="C36" s="160"/>
      <c r="D36" s="160"/>
      <c r="E36" s="42"/>
      <c r="F36" s="82">
        <v>5</v>
      </c>
      <c r="G36" s="42">
        <f>E36*F36</f>
        <v>0</v>
      </c>
      <c r="H36" s="97">
        <v>0.2</v>
      </c>
      <c r="I36" s="58">
        <f>G36*(1+H36)</f>
        <v>0</v>
      </c>
    </row>
    <row r="37" spans="1:9" ht="16.5" customHeight="1">
      <c r="A37" s="152"/>
      <c r="B37" s="197" t="s">
        <v>211</v>
      </c>
      <c r="C37" s="197"/>
      <c r="D37" s="197"/>
      <c r="E37" s="197"/>
      <c r="F37" s="197"/>
      <c r="G37" s="197"/>
      <c r="H37" s="197"/>
      <c r="I37" s="197"/>
    </row>
    <row r="38" spans="1:9" ht="15.75" customHeight="1">
      <c r="A38" s="152"/>
      <c r="B38" s="160" t="s">
        <v>212</v>
      </c>
      <c r="C38" s="160"/>
      <c r="D38" s="160"/>
      <c r="E38" s="42"/>
      <c r="F38" s="82">
        <v>5</v>
      </c>
      <c r="G38" s="42">
        <f>E38*F38</f>
        <v>0</v>
      </c>
      <c r="H38" s="97">
        <v>0.2</v>
      </c>
      <c r="I38" s="58">
        <f>G38*(1+H38)</f>
        <v>0</v>
      </c>
    </row>
    <row r="39" spans="1:9" ht="15.75" customHeight="1">
      <c r="A39" s="152"/>
      <c r="B39" s="160" t="s">
        <v>213</v>
      </c>
      <c r="C39" s="160"/>
      <c r="D39" s="160"/>
      <c r="E39" s="42"/>
      <c r="F39" s="82">
        <v>5</v>
      </c>
      <c r="G39" s="42">
        <f t="shared" ref="G39:G40" si="4">E39*F39</f>
        <v>0</v>
      </c>
      <c r="H39" s="97">
        <v>0.2</v>
      </c>
      <c r="I39" s="58">
        <f t="shared" ref="I39:I40" si="5">G39*(1+H39)</f>
        <v>0</v>
      </c>
    </row>
    <row r="40" spans="1:9" ht="16.5" customHeight="1">
      <c r="A40" s="152"/>
      <c r="B40" s="160" t="s">
        <v>214</v>
      </c>
      <c r="C40" s="160"/>
      <c r="D40" s="160"/>
      <c r="E40" s="42"/>
      <c r="F40" s="82">
        <v>5</v>
      </c>
      <c r="G40" s="42">
        <f t="shared" si="4"/>
        <v>0</v>
      </c>
      <c r="H40" s="97">
        <v>0.2</v>
      </c>
      <c r="I40" s="58">
        <f t="shared" si="5"/>
        <v>0</v>
      </c>
    </row>
    <row r="42" spans="1:9" ht="15.6">
      <c r="A42" s="193" t="s">
        <v>125</v>
      </c>
      <c r="B42" s="193"/>
      <c r="C42" s="193"/>
      <c r="D42" s="193"/>
      <c r="E42" s="193"/>
      <c r="F42" s="193"/>
      <c r="G42" s="20">
        <f>SUM(G5:G17,G19:G33,G35:G36,G38:G40)</f>
        <v>0</v>
      </c>
      <c r="H42" s="20"/>
      <c r="I42" s="20">
        <f>SUM(I5:I17,I19:I33,I35:I36,I38:I40)</f>
        <v>0</v>
      </c>
    </row>
  </sheetData>
  <protectedRanges>
    <protectedRange sqref="E38:E40 E35:E36 E19:E33 E5:E17 G5:H17 G19:H33 G35:H36 G38:H40" name="Plage1"/>
  </protectedRanges>
  <mergeCells count="42">
    <mergeCell ref="A42:F42"/>
    <mergeCell ref="B18:I18"/>
    <mergeCell ref="B4:I4"/>
    <mergeCell ref="A3:A40"/>
    <mergeCell ref="B3:D3"/>
    <mergeCell ref="B5:D5"/>
    <mergeCell ref="B6:D6"/>
    <mergeCell ref="B7:D7"/>
    <mergeCell ref="B40:D40"/>
    <mergeCell ref="B35:D35"/>
    <mergeCell ref="B22:D22"/>
    <mergeCell ref="B23:D23"/>
    <mergeCell ref="B24:D24"/>
    <mergeCell ref="B36:D36"/>
    <mergeCell ref="B38:D38"/>
    <mergeCell ref="B39:D39"/>
    <mergeCell ref="A1:I1"/>
    <mergeCell ref="A2:I2"/>
    <mergeCell ref="B37:I37"/>
    <mergeCell ref="B33:D33"/>
    <mergeCell ref="B27:D27"/>
    <mergeCell ref="B28:D28"/>
    <mergeCell ref="B29:D29"/>
    <mergeCell ref="B21:D21"/>
    <mergeCell ref="B19:D19"/>
    <mergeCell ref="B20:D20"/>
    <mergeCell ref="B25:D25"/>
    <mergeCell ref="B26:D26"/>
    <mergeCell ref="B8:D8"/>
    <mergeCell ref="B9:D9"/>
    <mergeCell ref="B30:D30"/>
    <mergeCell ref="B31:D31"/>
    <mergeCell ref="B32:D32"/>
    <mergeCell ref="B34:I34"/>
    <mergeCell ref="B16:D16"/>
    <mergeCell ref="B17:D17"/>
    <mergeCell ref="B13:D13"/>
    <mergeCell ref="B10:D10"/>
    <mergeCell ref="B11:D11"/>
    <mergeCell ref="B12:D12"/>
    <mergeCell ref="B14:D14"/>
    <mergeCell ref="B15:D1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1"/>
  <sheetViews>
    <sheetView workbookViewId="0">
      <selection activeCell="I7" sqref="I7:I9"/>
    </sheetView>
  </sheetViews>
  <sheetFormatPr defaultColWidth="11" defaultRowHeight="15.75" customHeight="1"/>
  <cols>
    <col min="1" max="1" width="12.25" customWidth="1"/>
    <col min="5" max="5" width="22.375" customWidth="1"/>
    <col min="6" max="6" width="14.625" customWidth="1"/>
    <col min="7" max="8" width="17" customWidth="1"/>
    <col min="9" max="9" width="17.5" customWidth="1"/>
  </cols>
  <sheetData>
    <row r="1" spans="1:9" ht="211.5" customHeight="1">
      <c r="A1" s="150" t="s">
        <v>152</v>
      </c>
      <c r="B1" s="211"/>
      <c r="C1" s="211"/>
      <c r="D1" s="211"/>
      <c r="E1" s="211"/>
      <c r="F1" s="211"/>
      <c r="G1" s="211"/>
      <c r="H1" s="211"/>
      <c r="I1" s="211"/>
    </row>
    <row r="2" spans="1:9" ht="21" customHeight="1">
      <c r="A2" s="137" t="s">
        <v>16</v>
      </c>
      <c r="B2" s="211"/>
      <c r="C2" s="211"/>
      <c r="D2" s="211"/>
      <c r="E2" s="211"/>
      <c r="F2" s="211"/>
      <c r="G2" s="211"/>
      <c r="H2" s="211"/>
      <c r="I2" s="211"/>
    </row>
    <row r="3" spans="1:9" ht="44.25" customHeight="1">
      <c r="A3" s="152" t="s">
        <v>215</v>
      </c>
      <c r="B3" s="153" t="s">
        <v>128</v>
      </c>
      <c r="C3" s="153"/>
      <c r="D3" s="153"/>
      <c r="E3" s="28" t="s">
        <v>20</v>
      </c>
      <c r="F3" s="28" t="s">
        <v>21</v>
      </c>
      <c r="G3" s="28" t="s">
        <v>22</v>
      </c>
      <c r="H3" s="90" t="s">
        <v>8</v>
      </c>
      <c r="I3" s="28" t="s">
        <v>23</v>
      </c>
    </row>
    <row r="4" spans="1:9" ht="18.75" customHeight="1">
      <c r="A4" s="152"/>
      <c r="B4" s="151" t="s">
        <v>129</v>
      </c>
      <c r="C4" s="151"/>
      <c r="D4" s="151"/>
      <c r="E4" s="151"/>
      <c r="F4" s="151"/>
      <c r="G4" s="151"/>
      <c r="H4" s="151"/>
      <c r="I4" s="151"/>
    </row>
    <row r="5" spans="1:9" ht="16.5" customHeight="1">
      <c r="A5" s="152"/>
      <c r="B5" s="148" t="s">
        <v>133</v>
      </c>
      <c r="C5" s="148"/>
      <c r="D5" s="148"/>
      <c r="E5" s="19"/>
      <c r="F5" s="30">
        <v>5</v>
      </c>
      <c r="G5" s="19">
        <f>E5*F5</f>
        <v>0</v>
      </c>
      <c r="H5" s="97">
        <v>0.2</v>
      </c>
      <c r="I5" s="29">
        <f>G5*(1+H5)</f>
        <v>0</v>
      </c>
    </row>
    <row r="6" spans="1:9" ht="19.5" customHeight="1">
      <c r="A6" s="152"/>
      <c r="B6" s="157" t="s">
        <v>135</v>
      </c>
      <c r="C6" s="157"/>
      <c r="D6" s="157"/>
      <c r="E6" s="157"/>
      <c r="F6" s="157"/>
      <c r="G6" s="157"/>
      <c r="H6" s="157"/>
      <c r="I6" s="157"/>
    </row>
    <row r="7" spans="1:9" ht="15.75" customHeight="1">
      <c r="A7" s="152"/>
      <c r="B7" s="148" t="s">
        <v>137</v>
      </c>
      <c r="C7" s="148"/>
      <c r="D7" s="148"/>
      <c r="E7" s="19"/>
      <c r="F7" s="30">
        <v>1</v>
      </c>
      <c r="G7" s="42">
        <f>E7*F7</f>
        <v>0</v>
      </c>
      <c r="H7" s="97">
        <v>0.2</v>
      </c>
      <c r="I7" s="29">
        <f>G7*(1+H7)</f>
        <v>0</v>
      </c>
    </row>
    <row r="8" spans="1:9" ht="15.75" customHeight="1">
      <c r="A8" s="152"/>
      <c r="B8" s="148" t="s">
        <v>138</v>
      </c>
      <c r="C8" s="148"/>
      <c r="D8" s="148"/>
      <c r="E8" s="19"/>
      <c r="F8" s="30">
        <v>1</v>
      </c>
      <c r="G8" s="42">
        <f t="shared" ref="G8:G9" si="0">E8*F8</f>
        <v>0</v>
      </c>
      <c r="H8" s="97">
        <v>0.2</v>
      </c>
      <c r="I8" s="29">
        <f t="shared" ref="I8:I9" si="1">G8*(1+H8)</f>
        <v>0</v>
      </c>
    </row>
    <row r="9" spans="1:9" ht="16.5" customHeight="1">
      <c r="A9" s="152"/>
      <c r="B9" s="148" t="s">
        <v>139</v>
      </c>
      <c r="C9" s="148"/>
      <c r="D9" s="148"/>
      <c r="E9" s="19"/>
      <c r="F9" s="30">
        <v>1</v>
      </c>
      <c r="G9" s="42">
        <f t="shared" si="0"/>
        <v>0</v>
      </c>
      <c r="H9" s="97">
        <v>0.2</v>
      </c>
      <c r="I9" s="29">
        <f t="shared" si="1"/>
        <v>0</v>
      </c>
    </row>
    <row r="11" spans="1:9" ht="15.6">
      <c r="A11" s="193" t="s">
        <v>143</v>
      </c>
      <c r="B11" s="193"/>
      <c r="C11" s="193"/>
      <c r="D11" s="193"/>
      <c r="E11" s="193"/>
      <c r="F11" s="193"/>
      <c r="G11" s="20">
        <f>SUM(G5,G7:G9)</f>
        <v>0</v>
      </c>
      <c r="H11" s="20"/>
      <c r="I11" s="20">
        <f>SUM(I5,I7:I9)</f>
        <v>0</v>
      </c>
    </row>
  </sheetData>
  <protectedRanges>
    <protectedRange sqref="E5 E7:E9 G5:H5 G7:H9" name="Plage1"/>
  </protectedRanges>
  <mergeCells count="11">
    <mergeCell ref="A11:F11"/>
    <mergeCell ref="B9:D9"/>
    <mergeCell ref="A3:A9"/>
    <mergeCell ref="B3:D3"/>
    <mergeCell ref="B5:D5"/>
    <mergeCell ref="B8:D8"/>
    <mergeCell ref="A1:I1"/>
    <mergeCell ref="A2:I2"/>
    <mergeCell ref="B4:I4"/>
    <mergeCell ref="B6:I6"/>
    <mergeCell ref="B7:D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5"/>
  <sheetViews>
    <sheetView workbookViewId="0">
      <selection activeCell="K52" sqref="K52"/>
    </sheetView>
  </sheetViews>
  <sheetFormatPr defaultColWidth="11" defaultRowHeight="15.75" customHeight="1"/>
  <cols>
    <col min="1" max="1" width="11.875" customWidth="1"/>
    <col min="5" max="5" width="20.5" customWidth="1"/>
    <col min="6" max="6" width="14.5" customWidth="1"/>
    <col min="7" max="8" width="18.625" customWidth="1"/>
    <col min="9" max="9" width="18.75" customWidth="1"/>
  </cols>
  <sheetData>
    <row r="1" spans="1:9" ht="201.75" customHeight="1">
      <c r="A1" s="150" t="s">
        <v>152</v>
      </c>
      <c r="B1" s="211"/>
      <c r="C1" s="211"/>
      <c r="D1" s="211"/>
      <c r="E1" s="211"/>
      <c r="F1" s="211"/>
      <c r="G1" s="211"/>
      <c r="H1" s="211"/>
      <c r="I1" s="211"/>
    </row>
    <row r="2" spans="1:9" ht="21" customHeight="1">
      <c r="A2" s="137" t="s">
        <v>16</v>
      </c>
      <c r="B2" s="211"/>
      <c r="C2" s="211"/>
      <c r="D2" s="211"/>
      <c r="E2" s="211"/>
      <c r="F2" s="211"/>
      <c r="G2" s="211"/>
      <c r="H2" s="211"/>
      <c r="I2" s="211"/>
    </row>
    <row r="3" spans="1:9" ht="36.950000000000003">
      <c r="A3" s="153" t="s">
        <v>216</v>
      </c>
      <c r="B3" s="153" t="s">
        <v>128</v>
      </c>
      <c r="C3" s="153"/>
      <c r="D3" s="153"/>
      <c r="E3" s="28" t="s">
        <v>20</v>
      </c>
      <c r="F3" s="28" t="s">
        <v>21</v>
      </c>
      <c r="G3" s="28" t="s">
        <v>22</v>
      </c>
      <c r="H3" s="90" t="s">
        <v>8</v>
      </c>
      <c r="I3" s="28" t="s">
        <v>23</v>
      </c>
    </row>
    <row r="4" spans="1:9" ht="16.5" customHeight="1">
      <c r="A4" s="198"/>
      <c r="B4" s="208" t="s">
        <v>217</v>
      </c>
      <c r="C4" s="208"/>
      <c r="D4" s="208"/>
      <c r="E4" s="208"/>
      <c r="F4" s="208"/>
      <c r="G4" s="208"/>
      <c r="H4" s="208"/>
      <c r="I4" s="208"/>
    </row>
    <row r="5" spans="1:9" ht="15.6">
      <c r="A5" s="198"/>
      <c r="B5" s="199" t="s">
        <v>218</v>
      </c>
      <c r="C5" s="199"/>
      <c r="D5" s="199"/>
      <c r="E5" s="19"/>
      <c r="F5" s="30">
        <v>1</v>
      </c>
      <c r="G5" s="42">
        <f>E5*F5</f>
        <v>0</v>
      </c>
      <c r="H5" s="97">
        <v>0.2</v>
      </c>
      <c r="I5" s="20">
        <f>G5*(1+H5)</f>
        <v>0</v>
      </c>
    </row>
    <row r="6" spans="1:9" ht="15.6">
      <c r="A6" s="198"/>
      <c r="B6" s="199" t="s">
        <v>219</v>
      </c>
      <c r="C6" s="199"/>
      <c r="D6" s="199"/>
      <c r="E6" s="19"/>
      <c r="F6" s="30">
        <v>1</v>
      </c>
      <c r="G6" s="42">
        <f t="shared" ref="G6:G11" si="0">E6*F6</f>
        <v>0</v>
      </c>
      <c r="H6" s="97">
        <v>0.2</v>
      </c>
      <c r="I6" s="20">
        <f t="shared" ref="I6:I11" si="1">G6*(1+H6)</f>
        <v>0</v>
      </c>
    </row>
    <row r="7" spans="1:9" ht="15.6">
      <c r="A7" s="198"/>
      <c r="B7" s="199" t="s">
        <v>220</v>
      </c>
      <c r="C7" s="199"/>
      <c r="D7" s="199"/>
      <c r="E7" s="19"/>
      <c r="F7" s="30">
        <v>1</v>
      </c>
      <c r="G7" s="42">
        <f t="shared" si="0"/>
        <v>0</v>
      </c>
      <c r="H7" s="97">
        <v>0.2</v>
      </c>
      <c r="I7" s="20">
        <f t="shared" si="1"/>
        <v>0</v>
      </c>
    </row>
    <row r="8" spans="1:9" ht="15.6">
      <c r="A8" s="198"/>
      <c r="B8" s="200" t="s">
        <v>221</v>
      </c>
      <c r="C8" s="200"/>
      <c r="D8" s="200"/>
      <c r="E8" s="19"/>
      <c r="F8" s="30">
        <v>1</v>
      </c>
      <c r="G8" s="42">
        <f t="shared" si="0"/>
        <v>0</v>
      </c>
      <c r="H8" s="97">
        <v>0.2</v>
      </c>
      <c r="I8" s="20">
        <f t="shared" si="1"/>
        <v>0</v>
      </c>
    </row>
    <row r="9" spans="1:9" ht="15.6">
      <c r="A9" s="198"/>
      <c r="B9" s="200" t="s">
        <v>222</v>
      </c>
      <c r="C9" s="200"/>
      <c r="D9" s="200"/>
      <c r="E9" s="19"/>
      <c r="F9" s="30">
        <v>1</v>
      </c>
      <c r="G9" s="42">
        <f t="shared" si="0"/>
        <v>0</v>
      </c>
      <c r="H9" s="97">
        <v>0.2</v>
      </c>
      <c r="I9" s="20">
        <f t="shared" si="1"/>
        <v>0</v>
      </c>
    </row>
    <row r="10" spans="1:9" ht="15.6">
      <c r="A10" s="198"/>
      <c r="B10" s="199" t="s">
        <v>223</v>
      </c>
      <c r="C10" s="199"/>
      <c r="D10" s="199"/>
      <c r="E10" s="19"/>
      <c r="F10" s="30">
        <v>1</v>
      </c>
      <c r="G10" s="42">
        <f t="shared" si="0"/>
        <v>0</v>
      </c>
      <c r="H10" s="97">
        <v>0.2</v>
      </c>
      <c r="I10" s="20">
        <f t="shared" si="1"/>
        <v>0</v>
      </c>
    </row>
    <row r="11" spans="1:9" ht="15.6">
      <c r="A11" s="198"/>
      <c r="B11" s="199" t="s">
        <v>224</v>
      </c>
      <c r="C11" s="199"/>
      <c r="D11" s="199"/>
      <c r="E11" s="19"/>
      <c r="F11" s="30">
        <v>1</v>
      </c>
      <c r="G11" s="42">
        <f t="shared" si="0"/>
        <v>0</v>
      </c>
      <c r="H11" s="97">
        <v>0.2</v>
      </c>
      <c r="I11" s="20">
        <f t="shared" si="1"/>
        <v>0</v>
      </c>
    </row>
    <row r="12" spans="1:9" ht="18.75" customHeight="1">
      <c r="A12" s="198"/>
      <c r="B12" s="207" t="s">
        <v>129</v>
      </c>
      <c r="C12" s="207"/>
      <c r="D12" s="207"/>
      <c r="E12" s="207"/>
      <c r="F12" s="207"/>
      <c r="G12" s="207"/>
      <c r="H12" s="207"/>
      <c r="I12" s="207"/>
    </row>
    <row r="13" spans="1:9" ht="15.6">
      <c r="A13" s="198"/>
      <c r="B13" s="200" t="s">
        <v>130</v>
      </c>
      <c r="C13" s="200"/>
      <c r="D13" s="200"/>
      <c r="E13" s="19"/>
      <c r="F13" s="30">
        <v>1</v>
      </c>
      <c r="G13" s="42">
        <f>E13*F13</f>
        <v>0</v>
      </c>
      <c r="H13" s="97">
        <v>0.2</v>
      </c>
      <c r="I13" s="20">
        <f>G13*(1+H13)</f>
        <v>0</v>
      </c>
    </row>
    <row r="14" spans="1:9" ht="15" customHeight="1">
      <c r="A14" s="198"/>
      <c r="B14" s="200" t="s">
        <v>156</v>
      </c>
      <c r="C14" s="200"/>
      <c r="D14" s="200"/>
      <c r="E14" s="19"/>
      <c r="F14" s="30">
        <v>1</v>
      </c>
      <c r="G14" s="42">
        <f t="shared" ref="G14:G26" si="2">E14*F14</f>
        <v>0</v>
      </c>
      <c r="H14" s="97">
        <v>0.2</v>
      </c>
      <c r="I14" s="20">
        <f t="shared" ref="I14:I26" si="3">G14*(1+H14)</f>
        <v>0</v>
      </c>
    </row>
    <row r="15" spans="1:9" ht="14.1" customHeight="1">
      <c r="A15" s="198"/>
      <c r="B15" s="200" t="s">
        <v>157</v>
      </c>
      <c r="C15" s="200"/>
      <c r="D15" s="200"/>
      <c r="E15" s="19"/>
      <c r="F15" s="30">
        <v>1</v>
      </c>
      <c r="G15" s="42">
        <f t="shared" si="2"/>
        <v>0</v>
      </c>
      <c r="H15" s="97">
        <v>0.2</v>
      </c>
      <c r="I15" s="20">
        <f t="shared" si="3"/>
        <v>0</v>
      </c>
    </row>
    <row r="16" spans="1:9" ht="15" customHeight="1">
      <c r="A16" s="198"/>
      <c r="B16" s="200" t="s">
        <v>131</v>
      </c>
      <c r="C16" s="200"/>
      <c r="D16" s="200"/>
      <c r="E16" s="19"/>
      <c r="F16" s="30">
        <v>5</v>
      </c>
      <c r="G16" s="42">
        <f t="shared" si="2"/>
        <v>0</v>
      </c>
      <c r="H16" s="97">
        <v>0.2</v>
      </c>
      <c r="I16" s="20">
        <f t="shared" si="3"/>
        <v>0</v>
      </c>
    </row>
    <row r="17" spans="1:9" ht="14.1" customHeight="1">
      <c r="A17" s="198"/>
      <c r="B17" s="200" t="s">
        <v>158</v>
      </c>
      <c r="C17" s="200"/>
      <c r="D17" s="200"/>
      <c r="E17" s="19"/>
      <c r="F17" s="30">
        <v>5</v>
      </c>
      <c r="G17" s="42">
        <f t="shared" si="2"/>
        <v>0</v>
      </c>
      <c r="H17" s="97">
        <v>0.2</v>
      </c>
      <c r="I17" s="20">
        <f t="shared" si="3"/>
        <v>0</v>
      </c>
    </row>
    <row r="18" spans="1:9" ht="14.1" customHeight="1">
      <c r="A18" s="198"/>
      <c r="B18" s="200" t="s">
        <v>159</v>
      </c>
      <c r="C18" s="200"/>
      <c r="D18" s="200"/>
      <c r="E18" s="19"/>
      <c r="F18" s="30">
        <v>5</v>
      </c>
      <c r="G18" s="42">
        <f t="shared" si="2"/>
        <v>0</v>
      </c>
      <c r="H18" s="97">
        <v>0.2</v>
      </c>
      <c r="I18" s="20">
        <f t="shared" si="3"/>
        <v>0</v>
      </c>
    </row>
    <row r="19" spans="1:9" ht="14.1" customHeight="1">
      <c r="A19" s="198"/>
      <c r="B19" s="200" t="s">
        <v>225</v>
      </c>
      <c r="C19" s="200"/>
      <c r="D19" s="200"/>
      <c r="E19" s="19"/>
      <c r="F19" s="30">
        <v>5</v>
      </c>
      <c r="G19" s="42">
        <f t="shared" si="2"/>
        <v>0</v>
      </c>
      <c r="H19" s="97">
        <v>0.2</v>
      </c>
      <c r="I19" s="20">
        <f t="shared" si="3"/>
        <v>0</v>
      </c>
    </row>
    <row r="20" spans="1:9" ht="15" customHeight="1">
      <c r="A20" s="198"/>
      <c r="B20" s="200" t="s">
        <v>132</v>
      </c>
      <c r="C20" s="200"/>
      <c r="D20" s="200"/>
      <c r="E20" s="19"/>
      <c r="F20" s="30">
        <v>5</v>
      </c>
      <c r="G20" s="42">
        <f t="shared" si="2"/>
        <v>0</v>
      </c>
      <c r="H20" s="97">
        <v>0.2</v>
      </c>
      <c r="I20" s="20">
        <f t="shared" si="3"/>
        <v>0</v>
      </c>
    </row>
    <row r="21" spans="1:9" ht="14.1" customHeight="1">
      <c r="A21" s="198"/>
      <c r="B21" s="200" t="s">
        <v>133</v>
      </c>
      <c r="C21" s="200"/>
      <c r="D21" s="200"/>
      <c r="E21" s="19"/>
      <c r="F21" s="30">
        <v>5</v>
      </c>
      <c r="G21" s="42">
        <f t="shared" si="2"/>
        <v>0</v>
      </c>
      <c r="H21" s="97">
        <v>0.2</v>
      </c>
      <c r="I21" s="20">
        <f t="shared" si="3"/>
        <v>0</v>
      </c>
    </row>
    <row r="22" spans="1:9" ht="14.1" customHeight="1">
      <c r="A22" s="198"/>
      <c r="B22" s="200" t="s">
        <v>134</v>
      </c>
      <c r="C22" s="200"/>
      <c r="D22" s="200"/>
      <c r="E22" s="19"/>
      <c r="F22" s="30">
        <v>5</v>
      </c>
      <c r="G22" s="42">
        <f t="shared" si="2"/>
        <v>0</v>
      </c>
      <c r="H22" s="97">
        <v>0.2</v>
      </c>
      <c r="I22" s="20">
        <f t="shared" si="3"/>
        <v>0</v>
      </c>
    </row>
    <row r="23" spans="1:9" ht="15.6">
      <c r="A23" s="198"/>
      <c r="B23" s="200" t="s">
        <v>197</v>
      </c>
      <c r="C23" s="200"/>
      <c r="D23" s="200"/>
      <c r="E23" s="19"/>
      <c r="F23" s="30">
        <v>5</v>
      </c>
      <c r="G23" s="42">
        <f t="shared" si="2"/>
        <v>0</v>
      </c>
      <c r="H23" s="97">
        <v>0.2</v>
      </c>
      <c r="I23" s="20">
        <f t="shared" si="3"/>
        <v>0</v>
      </c>
    </row>
    <row r="24" spans="1:9" ht="15.6">
      <c r="A24" s="198"/>
      <c r="B24" s="200" t="s">
        <v>208</v>
      </c>
      <c r="C24" s="200"/>
      <c r="D24" s="200"/>
      <c r="E24" s="19"/>
      <c r="F24" s="30">
        <v>1</v>
      </c>
      <c r="G24" s="42">
        <f t="shared" si="2"/>
        <v>0</v>
      </c>
      <c r="H24" s="97">
        <v>0.2</v>
      </c>
      <c r="I24" s="20">
        <f t="shared" si="3"/>
        <v>0</v>
      </c>
    </row>
    <row r="25" spans="1:9" ht="15.6">
      <c r="A25" s="198"/>
      <c r="B25" s="200" t="s">
        <v>161</v>
      </c>
      <c r="C25" s="200"/>
      <c r="D25" s="200"/>
      <c r="E25" s="19"/>
      <c r="F25" s="30">
        <v>5</v>
      </c>
      <c r="G25" s="42">
        <f t="shared" si="2"/>
        <v>0</v>
      </c>
      <c r="H25" s="97">
        <v>0.2</v>
      </c>
      <c r="I25" s="20">
        <f t="shared" si="3"/>
        <v>0</v>
      </c>
    </row>
    <row r="26" spans="1:9" ht="34.5" customHeight="1">
      <c r="A26" s="198"/>
      <c r="B26" s="200" t="s">
        <v>150</v>
      </c>
      <c r="C26" s="200"/>
      <c r="D26" s="200"/>
      <c r="E26" s="19"/>
      <c r="F26" s="30">
        <v>1</v>
      </c>
      <c r="G26" s="42">
        <f t="shared" si="2"/>
        <v>0</v>
      </c>
      <c r="H26" s="97">
        <v>0.2</v>
      </c>
      <c r="I26" s="20">
        <f t="shared" si="3"/>
        <v>0</v>
      </c>
    </row>
    <row r="27" spans="1:9" ht="19.5" customHeight="1">
      <c r="A27" s="198"/>
      <c r="B27" s="206" t="s">
        <v>135</v>
      </c>
      <c r="C27" s="206"/>
      <c r="D27" s="206"/>
      <c r="E27" s="206"/>
      <c r="F27" s="206"/>
      <c r="G27" s="206"/>
      <c r="H27" s="206"/>
      <c r="I27" s="206"/>
    </row>
    <row r="28" spans="1:9" ht="15.6">
      <c r="A28" s="198"/>
      <c r="B28" s="200" t="s">
        <v>198</v>
      </c>
      <c r="C28" s="200"/>
      <c r="D28" s="200"/>
      <c r="E28" s="19"/>
      <c r="F28" s="30">
        <v>1</v>
      </c>
      <c r="G28" s="42">
        <f>E28*F28</f>
        <v>0</v>
      </c>
      <c r="H28" s="97">
        <v>0.2</v>
      </c>
      <c r="I28" s="20">
        <f>G28*(1+H28)</f>
        <v>0</v>
      </c>
    </row>
    <row r="29" spans="1:9" ht="15.6">
      <c r="A29" s="198"/>
      <c r="B29" s="200" t="s">
        <v>161</v>
      </c>
      <c r="C29" s="200"/>
      <c r="D29" s="200"/>
      <c r="E29" s="19"/>
      <c r="F29" s="30">
        <v>1</v>
      </c>
      <c r="G29" s="42">
        <f t="shared" ref="G29:G44" si="4">E29*F29</f>
        <v>0</v>
      </c>
      <c r="H29" s="97">
        <v>0.2</v>
      </c>
      <c r="I29" s="20">
        <f t="shared" ref="I29:I44" si="5">G29*(1+H29)</f>
        <v>0</v>
      </c>
    </row>
    <row r="30" spans="1:9" ht="15.6">
      <c r="A30" s="198"/>
      <c r="B30" s="200" t="s">
        <v>162</v>
      </c>
      <c r="C30" s="200"/>
      <c r="D30" s="200"/>
      <c r="E30" s="19"/>
      <c r="F30" s="30">
        <v>1</v>
      </c>
      <c r="G30" s="42">
        <f t="shared" si="4"/>
        <v>0</v>
      </c>
      <c r="H30" s="97">
        <v>0.2</v>
      </c>
      <c r="I30" s="20">
        <f t="shared" si="5"/>
        <v>0</v>
      </c>
    </row>
    <row r="31" spans="1:9" ht="15.6">
      <c r="A31" s="198"/>
      <c r="B31" s="200" t="s">
        <v>226</v>
      </c>
      <c r="C31" s="200"/>
      <c r="D31" s="200"/>
      <c r="E31" s="19"/>
      <c r="F31" s="30">
        <v>1</v>
      </c>
      <c r="G31" s="42">
        <f t="shared" si="4"/>
        <v>0</v>
      </c>
      <c r="H31" s="97">
        <v>0.2</v>
      </c>
      <c r="I31" s="20">
        <f t="shared" si="5"/>
        <v>0</v>
      </c>
    </row>
    <row r="32" spans="1:9" ht="15.6">
      <c r="A32" s="198"/>
      <c r="B32" s="200" t="s">
        <v>201</v>
      </c>
      <c r="C32" s="200"/>
      <c r="D32" s="200"/>
      <c r="E32" s="19"/>
      <c r="F32" s="30">
        <v>1</v>
      </c>
      <c r="G32" s="42">
        <f t="shared" si="4"/>
        <v>0</v>
      </c>
      <c r="H32" s="97">
        <v>0.2</v>
      </c>
      <c r="I32" s="20">
        <f t="shared" si="5"/>
        <v>0</v>
      </c>
    </row>
    <row r="33" spans="1:9" ht="15.6">
      <c r="A33" s="198"/>
      <c r="B33" s="200" t="s">
        <v>136</v>
      </c>
      <c r="C33" s="200"/>
      <c r="D33" s="200"/>
      <c r="E33" s="19"/>
      <c r="F33" s="30">
        <v>1</v>
      </c>
      <c r="G33" s="42">
        <f t="shared" si="4"/>
        <v>0</v>
      </c>
      <c r="H33" s="97">
        <v>0.2</v>
      </c>
      <c r="I33" s="20">
        <f t="shared" si="5"/>
        <v>0</v>
      </c>
    </row>
    <row r="34" spans="1:9" ht="15.6">
      <c r="A34" s="198"/>
      <c r="B34" s="200" t="s">
        <v>137</v>
      </c>
      <c r="C34" s="200"/>
      <c r="D34" s="200"/>
      <c r="E34" s="19"/>
      <c r="F34" s="30">
        <v>1</v>
      </c>
      <c r="G34" s="42">
        <f t="shared" si="4"/>
        <v>0</v>
      </c>
      <c r="H34" s="97">
        <v>0.2</v>
      </c>
      <c r="I34" s="20">
        <f t="shared" si="5"/>
        <v>0</v>
      </c>
    </row>
    <row r="35" spans="1:9" ht="15.6">
      <c r="A35" s="198"/>
      <c r="B35" s="200" t="s">
        <v>138</v>
      </c>
      <c r="C35" s="200"/>
      <c r="D35" s="200"/>
      <c r="E35" s="19"/>
      <c r="F35" s="30">
        <v>1</v>
      </c>
      <c r="G35" s="42">
        <f t="shared" si="4"/>
        <v>0</v>
      </c>
      <c r="H35" s="97">
        <v>0.2</v>
      </c>
      <c r="I35" s="20">
        <f t="shared" si="5"/>
        <v>0</v>
      </c>
    </row>
    <row r="36" spans="1:9" ht="15.6">
      <c r="A36" s="198"/>
      <c r="B36" s="200" t="s">
        <v>139</v>
      </c>
      <c r="C36" s="200"/>
      <c r="D36" s="200"/>
      <c r="E36" s="19"/>
      <c r="F36" s="30">
        <v>1</v>
      </c>
      <c r="G36" s="42">
        <f t="shared" si="4"/>
        <v>0</v>
      </c>
      <c r="H36" s="97">
        <v>0.2</v>
      </c>
      <c r="I36" s="20">
        <f t="shared" si="5"/>
        <v>0</v>
      </c>
    </row>
    <row r="37" spans="1:9" ht="15.6">
      <c r="A37" s="198"/>
      <c r="B37" s="201" t="s">
        <v>166</v>
      </c>
      <c r="C37" s="201"/>
      <c r="D37" s="201"/>
      <c r="E37" s="19"/>
      <c r="F37" s="30">
        <v>1</v>
      </c>
      <c r="G37" s="42">
        <f t="shared" si="4"/>
        <v>0</v>
      </c>
      <c r="H37" s="97">
        <v>0.2</v>
      </c>
      <c r="I37" s="20">
        <f t="shared" si="5"/>
        <v>0</v>
      </c>
    </row>
    <row r="38" spans="1:9" ht="15.6">
      <c r="A38" s="198"/>
      <c r="B38" s="201" t="s">
        <v>183</v>
      </c>
      <c r="C38" s="201"/>
      <c r="D38" s="201"/>
      <c r="E38" s="19"/>
      <c r="F38" s="30">
        <v>1</v>
      </c>
      <c r="G38" s="42">
        <f t="shared" si="4"/>
        <v>0</v>
      </c>
      <c r="H38" s="97">
        <v>0.2</v>
      </c>
      <c r="I38" s="20">
        <f t="shared" si="5"/>
        <v>0</v>
      </c>
    </row>
    <row r="39" spans="1:9" ht="15.6">
      <c r="A39" s="198"/>
      <c r="B39" s="201" t="s">
        <v>210</v>
      </c>
      <c r="C39" s="201"/>
      <c r="D39" s="201"/>
      <c r="E39" s="19"/>
      <c r="F39" s="30">
        <v>1</v>
      </c>
      <c r="G39" s="42">
        <f t="shared" si="4"/>
        <v>0</v>
      </c>
      <c r="H39" s="97">
        <v>0.2</v>
      </c>
      <c r="I39" s="20">
        <f t="shared" si="5"/>
        <v>0</v>
      </c>
    </row>
    <row r="40" spans="1:9" ht="15.6">
      <c r="A40" s="198"/>
      <c r="B40" s="201" t="s">
        <v>184</v>
      </c>
      <c r="C40" s="201"/>
      <c r="D40" s="201"/>
      <c r="E40" s="19"/>
      <c r="F40" s="30">
        <v>1</v>
      </c>
      <c r="G40" s="42">
        <f t="shared" si="4"/>
        <v>0</v>
      </c>
      <c r="H40" s="97">
        <v>0.2</v>
      </c>
      <c r="I40" s="20">
        <f t="shared" si="5"/>
        <v>0</v>
      </c>
    </row>
    <row r="41" spans="1:9" ht="15.6">
      <c r="A41" s="198"/>
      <c r="B41" s="201" t="s">
        <v>185</v>
      </c>
      <c r="C41" s="201"/>
      <c r="D41" s="201"/>
      <c r="E41" s="19"/>
      <c r="F41" s="30">
        <v>1</v>
      </c>
      <c r="G41" s="42">
        <f t="shared" si="4"/>
        <v>0</v>
      </c>
      <c r="H41" s="97">
        <v>0.2</v>
      </c>
      <c r="I41" s="20">
        <f t="shared" si="5"/>
        <v>0</v>
      </c>
    </row>
    <row r="42" spans="1:9" ht="15.6">
      <c r="A42" s="198"/>
      <c r="B42" s="201" t="s">
        <v>227</v>
      </c>
      <c r="C42" s="201"/>
      <c r="D42" s="201"/>
      <c r="E42" s="19"/>
      <c r="F42" s="30">
        <v>1</v>
      </c>
      <c r="G42" s="42">
        <f t="shared" si="4"/>
        <v>0</v>
      </c>
      <c r="H42" s="97">
        <v>0.2</v>
      </c>
      <c r="I42" s="20">
        <f t="shared" si="5"/>
        <v>0</v>
      </c>
    </row>
    <row r="43" spans="1:9" ht="15.6">
      <c r="A43" s="198"/>
      <c r="B43" s="201" t="s">
        <v>228</v>
      </c>
      <c r="C43" s="201"/>
      <c r="D43" s="201"/>
      <c r="E43" s="19"/>
      <c r="F43" s="30">
        <v>1</v>
      </c>
      <c r="G43" s="42">
        <f t="shared" si="4"/>
        <v>0</v>
      </c>
      <c r="H43" s="97">
        <v>0.2</v>
      </c>
      <c r="I43" s="20">
        <f t="shared" si="5"/>
        <v>0</v>
      </c>
    </row>
    <row r="44" spans="1:9" ht="15.6">
      <c r="A44" s="198"/>
      <c r="B44" s="201" t="s">
        <v>186</v>
      </c>
      <c r="C44" s="201"/>
      <c r="D44" s="201"/>
      <c r="E44" s="19"/>
      <c r="F44" s="30">
        <v>1</v>
      </c>
      <c r="G44" s="42">
        <f t="shared" si="4"/>
        <v>0</v>
      </c>
      <c r="H44" s="97">
        <v>0.2</v>
      </c>
      <c r="I44" s="20">
        <f t="shared" si="5"/>
        <v>0</v>
      </c>
    </row>
    <row r="45" spans="1:9" ht="16.5" customHeight="1">
      <c r="A45" s="198"/>
      <c r="B45" s="205" t="s">
        <v>229</v>
      </c>
      <c r="C45" s="205"/>
      <c r="D45" s="205"/>
      <c r="E45" s="205"/>
      <c r="F45" s="205"/>
      <c r="G45" s="205"/>
      <c r="H45" s="205"/>
      <c r="I45" s="205"/>
    </row>
    <row r="46" spans="1:9" ht="15.6">
      <c r="A46" s="198"/>
      <c r="B46" s="202" t="s">
        <v>230</v>
      </c>
      <c r="C46" s="202"/>
      <c r="D46" s="202"/>
      <c r="E46" s="19"/>
      <c r="F46" s="30">
        <v>1</v>
      </c>
      <c r="G46" s="42">
        <f>E46*F46</f>
        <v>0</v>
      </c>
      <c r="H46" s="97">
        <v>0.2</v>
      </c>
      <c r="I46" s="20">
        <f>G46*(1+H46)</f>
        <v>0</v>
      </c>
    </row>
    <row r="47" spans="1:9" ht="15.6">
      <c r="A47" s="198"/>
      <c r="B47" s="201" t="s">
        <v>204</v>
      </c>
      <c r="C47" s="201"/>
      <c r="D47" s="201"/>
      <c r="E47" s="19"/>
      <c r="F47" s="30">
        <v>1</v>
      </c>
      <c r="G47" s="42">
        <f t="shared" ref="G47:G49" si="6">E47*F47</f>
        <v>0</v>
      </c>
      <c r="H47" s="97">
        <v>0.2</v>
      </c>
      <c r="I47" s="20">
        <f t="shared" ref="I47:I49" si="7">G47*(1+H47)</f>
        <v>0</v>
      </c>
    </row>
    <row r="48" spans="1:9" ht="15.6">
      <c r="A48" s="198"/>
      <c r="B48" s="203" t="s">
        <v>205</v>
      </c>
      <c r="C48" s="203"/>
      <c r="D48" s="203"/>
      <c r="E48" s="19"/>
      <c r="F48" s="30">
        <v>1</v>
      </c>
      <c r="G48" s="42">
        <f t="shared" si="6"/>
        <v>0</v>
      </c>
      <c r="H48" s="97">
        <v>0.2</v>
      </c>
      <c r="I48" s="20">
        <f t="shared" si="7"/>
        <v>0</v>
      </c>
    </row>
    <row r="49" spans="1:9" ht="15.6">
      <c r="A49" s="198"/>
      <c r="B49" s="201" t="s">
        <v>206</v>
      </c>
      <c r="C49" s="201"/>
      <c r="D49" s="201"/>
      <c r="E49" s="19"/>
      <c r="F49" s="30">
        <v>1</v>
      </c>
      <c r="G49" s="42">
        <f t="shared" si="6"/>
        <v>0</v>
      </c>
      <c r="H49" s="97">
        <v>0.2</v>
      </c>
      <c r="I49" s="20">
        <f t="shared" si="7"/>
        <v>0</v>
      </c>
    </row>
    <row r="50" spans="1:9" ht="16.5" customHeight="1">
      <c r="A50" s="198"/>
      <c r="B50" s="204" t="s">
        <v>231</v>
      </c>
      <c r="C50" s="212"/>
      <c r="D50" s="212"/>
      <c r="E50" s="212"/>
      <c r="F50" s="212"/>
      <c r="G50" s="212"/>
      <c r="H50" s="212"/>
      <c r="I50" s="212"/>
    </row>
    <row r="51" spans="1:9" ht="15.6">
      <c r="A51" s="198"/>
      <c r="B51" s="201" t="s">
        <v>212</v>
      </c>
      <c r="C51" s="201"/>
      <c r="D51" s="201"/>
      <c r="E51" s="19"/>
      <c r="F51" s="30">
        <v>1</v>
      </c>
      <c r="G51" s="42">
        <f>E51*F51</f>
        <v>0</v>
      </c>
      <c r="H51" s="97">
        <v>0.2</v>
      </c>
      <c r="I51" s="20">
        <f>G51*(1+H51)</f>
        <v>0</v>
      </c>
    </row>
    <row r="52" spans="1:9" ht="15.6">
      <c r="A52" s="198"/>
      <c r="B52" s="201" t="s">
        <v>213</v>
      </c>
      <c r="C52" s="201"/>
      <c r="D52" s="201"/>
      <c r="E52" s="19"/>
      <c r="F52" s="30">
        <v>1</v>
      </c>
      <c r="G52" s="42">
        <f t="shared" ref="G52:G53" si="8">E52*F52</f>
        <v>0</v>
      </c>
      <c r="H52" s="97">
        <v>0.2</v>
      </c>
      <c r="I52" s="20">
        <f t="shared" ref="I52:I53" si="9">G52*(1+H52)</f>
        <v>0</v>
      </c>
    </row>
    <row r="53" spans="1:9" ht="15.6">
      <c r="A53" s="198"/>
      <c r="B53" s="201" t="s">
        <v>214</v>
      </c>
      <c r="C53" s="201"/>
      <c r="D53" s="201"/>
      <c r="E53" s="19"/>
      <c r="F53" s="30">
        <v>1</v>
      </c>
      <c r="G53" s="42">
        <f t="shared" si="8"/>
        <v>0</v>
      </c>
      <c r="H53" s="97">
        <v>0.2</v>
      </c>
      <c r="I53" s="20">
        <f t="shared" si="9"/>
        <v>0</v>
      </c>
    </row>
    <row r="55" spans="1:9" ht="15.6">
      <c r="A55" s="193" t="s">
        <v>143</v>
      </c>
      <c r="B55" s="193"/>
      <c r="C55" s="193"/>
      <c r="D55" s="193"/>
      <c r="E55" s="193"/>
      <c r="F55" s="193"/>
      <c r="G55" s="20">
        <f>SUM(G5:G11,G13:G26,G28:G44,G46:G49,G51:G53)</f>
        <v>0</v>
      </c>
      <c r="H55" s="20"/>
      <c r="I55" s="20">
        <f>SUM(I5:I11,I13:I26,I28:I44,I46:I49,I51:I53)</f>
        <v>0</v>
      </c>
    </row>
  </sheetData>
  <protectedRanges>
    <protectedRange sqref="E46:E49 E51:E53 E28:E44 E5:E11 E13:E26 G5:H11 G13:H26 G28:H44 G46:H49 G51:H53" name="Plage1"/>
  </protectedRanges>
  <mergeCells count="55">
    <mergeCell ref="A55:F55"/>
    <mergeCell ref="B20:D20"/>
    <mergeCell ref="B21:D21"/>
    <mergeCell ref="A1:I1"/>
    <mergeCell ref="A2:I2"/>
    <mergeCell ref="B50:I50"/>
    <mergeCell ref="B45:I45"/>
    <mergeCell ref="B27:I27"/>
    <mergeCell ref="B12:I12"/>
    <mergeCell ref="B4:I4"/>
    <mergeCell ref="B38:D38"/>
    <mergeCell ref="B39:D39"/>
    <mergeCell ref="B31:D31"/>
    <mergeCell ref="B32:D32"/>
    <mergeCell ref="B33:D33"/>
    <mergeCell ref="B49:D49"/>
    <mergeCell ref="B51:D51"/>
    <mergeCell ref="B40:D40"/>
    <mergeCell ref="B37:D37"/>
    <mergeCell ref="B48:D48"/>
    <mergeCell ref="B13:D13"/>
    <mergeCell ref="B14:D14"/>
    <mergeCell ref="B15:D15"/>
    <mergeCell ref="B16:D16"/>
    <mergeCell ref="B34:D34"/>
    <mergeCell ref="B23:D23"/>
    <mergeCell ref="B24:D24"/>
    <mergeCell ref="B25:D25"/>
    <mergeCell ref="B17:D17"/>
    <mergeCell ref="B18:D18"/>
    <mergeCell ref="B19:D19"/>
    <mergeCell ref="B22:D22"/>
    <mergeCell ref="B30:D30"/>
    <mergeCell ref="B43:D43"/>
    <mergeCell ref="B44:D44"/>
    <mergeCell ref="B46:D46"/>
    <mergeCell ref="B47:D47"/>
    <mergeCell ref="B35:D35"/>
    <mergeCell ref="B36:D36"/>
    <mergeCell ref="A3:A53"/>
    <mergeCell ref="B3:D3"/>
    <mergeCell ref="B5:D5"/>
    <mergeCell ref="B6:D6"/>
    <mergeCell ref="B7:D7"/>
    <mergeCell ref="B8:D8"/>
    <mergeCell ref="B9:D9"/>
    <mergeCell ref="B10:D10"/>
    <mergeCell ref="B11:D11"/>
    <mergeCell ref="B29:D29"/>
    <mergeCell ref="B28:D28"/>
    <mergeCell ref="B52:D52"/>
    <mergeCell ref="B26:D26"/>
    <mergeCell ref="B53:D53"/>
    <mergeCell ref="B41:D41"/>
    <mergeCell ref="B42:D4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CFBD1-83A1-445A-9608-0AFA5F1FC1F5}">
  <dimension ref="B3:D27"/>
  <sheetViews>
    <sheetView topLeftCell="A4" workbookViewId="0">
      <selection activeCell="B10" sqref="B10"/>
    </sheetView>
  </sheetViews>
  <sheetFormatPr defaultColWidth="11" defaultRowHeight="15.6"/>
  <cols>
    <col min="2" max="2" width="25.5" customWidth="1"/>
    <col min="3" max="3" width="27.625" customWidth="1"/>
    <col min="4" max="4" width="31.25" customWidth="1"/>
  </cols>
  <sheetData>
    <row r="3" spans="2:4" ht="144.75" customHeight="1">
      <c r="B3" s="209" t="s">
        <v>232</v>
      </c>
      <c r="C3" s="209"/>
      <c r="D3" s="209"/>
    </row>
    <row r="5" spans="2:4">
      <c r="B5" s="31" t="s">
        <v>233</v>
      </c>
      <c r="C5" s="94" t="s">
        <v>234</v>
      </c>
      <c r="D5" s="94" t="s">
        <v>235</v>
      </c>
    </row>
    <row r="6" spans="2:4" ht="30.95">
      <c r="B6" s="32" t="s">
        <v>236</v>
      </c>
      <c r="C6" s="33"/>
      <c r="D6" s="33"/>
    </row>
    <row r="7" spans="2:4">
      <c r="B7" s="34" t="s">
        <v>237</v>
      </c>
      <c r="C7" s="33"/>
      <c r="D7" s="33"/>
    </row>
    <row r="8" spans="2:4">
      <c r="B8" s="34" t="s">
        <v>238</v>
      </c>
      <c r="C8" s="33"/>
      <c r="D8" s="33"/>
    </row>
    <row r="9" spans="2:4">
      <c r="B9" s="34" t="s">
        <v>239</v>
      </c>
      <c r="C9" s="33"/>
      <c r="D9" s="33"/>
    </row>
    <row r="10" spans="2:4" ht="15.75">
      <c r="B10" s="210" t="s">
        <v>240</v>
      </c>
      <c r="C10" s="33"/>
      <c r="D10" s="33"/>
    </row>
    <row r="11" spans="2:4">
      <c r="B11" s="34" t="s">
        <v>241</v>
      </c>
      <c r="C11" s="33"/>
      <c r="D11" s="33"/>
    </row>
    <row r="12" spans="2:4">
      <c r="B12" s="34" t="s">
        <v>242</v>
      </c>
      <c r="C12" s="33"/>
      <c r="D12" s="33"/>
    </row>
    <row r="13" spans="2:4">
      <c r="B13" s="34" t="s">
        <v>243</v>
      </c>
      <c r="C13" s="33"/>
      <c r="D13" s="33"/>
    </row>
    <row r="14" spans="2:4">
      <c r="B14" s="34" t="s">
        <v>244</v>
      </c>
      <c r="C14" s="33"/>
      <c r="D14" s="33"/>
    </row>
    <row r="15" spans="2:4">
      <c r="B15" s="35" t="s">
        <v>245</v>
      </c>
      <c r="C15" s="33"/>
      <c r="D15" s="33"/>
    </row>
    <row r="16" spans="2:4">
      <c r="B16" s="35" t="s">
        <v>246</v>
      </c>
      <c r="C16" s="33"/>
      <c r="D16" s="33"/>
    </row>
    <row r="17" spans="2:4">
      <c r="B17" s="35" t="s">
        <v>247</v>
      </c>
      <c r="C17" s="33"/>
      <c r="D17" s="33"/>
    </row>
    <row r="18" spans="2:4" ht="20.25" customHeight="1">
      <c r="B18" s="35" t="s">
        <v>248</v>
      </c>
      <c r="C18" s="33"/>
      <c r="D18" s="33"/>
    </row>
    <row r="19" spans="2:4">
      <c r="B19" s="35" t="s">
        <v>249</v>
      </c>
      <c r="C19" s="33"/>
      <c r="D19" s="33"/>
    </row>
    <row r="20" spans="2:4">
      <c r="B20" s="34" t="s">
        <v>250</v>
      </c>
      <c r="C20" s="33"/>
      <c r="D20" s="33"/>
    </row>
    <row r="21" spans="2:4">
      <c r="B21" s="34" t="s">
        <v>251</v>
      </c>
      <c r="C21" s="33"/>
      <c r="D21" s="33"/>
    </row>
    <row r="22" spans="2:4">
      <c r="B22" s="34" t="s">
        <v>252</v>
      </c>
      <c r="C22" s="33"/>
      <c r="D22" s="33"/>
    </row>
    <row r="23" spans="2:4">
      <c r="B23" s="36" t="s">
        <v>253</v>
      </c>
      <c r="C23" s="37">
        <f>SUM(C6:C9)</f>
        <v>0</v>
      </c>
      <c r="D23" s="37">
        <f>SUM(D6:D9)</f>
        <v>0</v>
      </c>
    </row>
    <row r="25" spans="2:4" s="39" customFormat="1" ht="62.1">
      <c r="B25" s="45" t="s">
        <v>254</v>
      </c>
      <c r="C25" s="38"/>
      <c r="D25" s="38"/>
    </row>
    <row r="26" spans="2:4" s="39" customFormat="1"/>
    <row r="27" spans="2:4" s="39" customFormat="1">
      <c r="B27" s="40" t="s">
        <v>255</v>
      </c>
      <c r="C27" s="41">
        <f>SUM(C23,C25)</f>
        <v>0</v>
      </c>
      <c r="D27" s="41">
        <f>SUM(D23,D25)</f>
        <v>0</v>
      </c>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
  <sheetViews>
    <sheetView zoomScale="90" zoomScaleNormal="90" zoomScalePageLayoutView="90" workbookViewId="0">
      <selection activeCell="I10" sqref="I10"/>
    </sheetView>
  </sheetViews>
  <sheetFormatPr defaultColWidth="11" defaultRowHeight="15.6"/>
  <cols>
    <col min="1" max="1" width="14.375" customWidth="1"/>
    <col min="4" max="4" width="33" customWidth="1"/>
    <col min="5" max="5" width="17.125" customWidth="1"/>
    <col min="6" max="6" width="12.5" customWidth="1"/>
    <col min="7" max="8" width="15.625" customWidth="1"/>
    <col min="9" max="9" width="21" customWidth="1"/>
  </cols>
  <sheetData>
    <row r="1" spans="1:9" ht="105" customHeight="1">
      <c r="A1" s="118" t="s">
        <v>2</v>
      </c>
      <c r="B1" s="119"/>
      <c r="C1" s="119"/>
      <c r="D1" s="119"/>
      <c r="E1" s="119"/>
      <c r="F1" s="119"/>
      <c r="G1" s="119"/>
      <c r="H1" s="119"/>
      <c r="I1" s="120"/>
    </row>
    <row r="2" spans="1:9" ht="15.75" customHeight="1">
      <c r="A2" s="124" t="s">
        <v>3</v>
      </c>
      <c r="B2" s="127" t="s">
        <v>4</v>
      </c>
      <c r="C2" s="128"/>
      <c r="D2" s="128"/>
      <c r="E2" s="128"/>
      <c r="F2" s="128"/>
      <c r="G2" s="128"/>
      <c r="H2" s="128"/>
      <c r="I2" s="128"/>
    </row>
    <row r="3" spans="1:9" ht="16.5" customHeight="1">
      <c r="A3" s="125"/>
      <c r="B3" s="127"/>
      <c r="C3" s="128"/>
      <c r="D3" s="128"/>
      <c r="E3" s="128"/>
      <c r="F3" s="128"/>
      <c r="G3" s="128"/>
      <c r="H3" s="128"/>
      <c r="I3" s="128"/>
    </row>
    <row r="4" spans="1:9" ht="27.75" customHeight="1">
      <c r="A4" s="125"/>
      <c r="B4" s="129"/>
      <c r="C4" s="130"/>
      <c r="D4" s="130"/>
      <c r="E4" s="88" t="s">
        <v>5</v>
      </c>
      <c r="F4" s="89" t="s">
        <v>6</v>
      </c>
      <c r="G4" s="88" t="s">
        <v>7</v>
      </c>
      <c r="H4" s="89" t="s">
        <v>8</v>
      </c>
      <c r="I4" s="51" t="s">
        <v>9</v>
      </c>
    </row>
    <row r="5" spans="1:9" ht="22.5" customHeight="1">
      <c r="A5" s="125"/>
      <c r="B5" s="131" t="s">
        <v>10</v>
      </c>
      <c r="C5" s="132"/>
      <c r="D5" s="133"/>
      <c r="E5" s="52"/>
      <c r="F5" s="53">
        <v>1</v>
      </c>
      <c r="G5" s="54">
        <f>E5*F5</f>
        <v>0</v>
      </c>
      <c r="H5" s="95">
        <v>0.2</v>
      </c>
      <c r="I5" s="55">
        <f>G5*(1+H5)</f>
        <v>0</v>
      </c>
    </row>
    <row r="6" spans="1:9" ht="15.75" customHeight="1">
      <c r="A6" s="125"/>
      <c r="B6" s="134" t="s">
        <v>11</v>
      </c>
      <c r="C6" s="135"/>
      <c r="D6" s="136"/>
      <c r="E6" s="46"/>
      <c r="F6" s="47">
        <v>1</v>
      </c>
      <c r="G6" s="48">
        <f t="shared" ref="G6:G8" si="0">E6*F6</f>
        <v>0</v>
      </c>
      <c r="H6" s="95">
        <v>0.2</v>
      </c>
      <c r="I6" s="55">
        <f t="shared" ref="I6:I8" si="1">G6*(1+H6)</f>
        <v>0</v>
      </c>
    </row>
    <row r="7" spans="1:9" ht="36.75" customHeight="1">
      <c r="A7" s="125"/>
      <c r="B7" s="134" t="s">
        <v>12</v>
      </c>
      <c r="C7" s="135"/>
      <c r="D7" s="136"/>
      <c r="E7" s="46"/>
      <c r="F7" s="47">
        <v>1</v>
      </c>
      <c r="G7" s="48">
        <f t="shared" si="0"/>
        <v>0</v>
      </c>
      <c r="H7" s="95">
        <v>0.2</v>
      </c>
      <c r="I7" s="55">
        <f t="shared" si="1"/>
        <v>0</v>
      </c>
    </row>
    <row r="8" spans="1:9">
      <c r="A8" s="126"/>
      <c r="B8" s="121" t="s">
        <v>13</v>
      </c>
      <c r="C8" s="122"/>
      <c r="D8" s="123"/>
      <c r="E8" s="49"/>
      <c r="F8" s="50">
        <v>1</v>
      </c>
      <c r="G8" s="48">
        <f t="shared" si="0"/>
        <v>0</v>
      </c>
      <c r="H8" s="95">
        <v>0.2</v>
      </c>
      <c r="I8" s="55">
        <f t="shared" si="1"/>
        <v>0</v>
      </c>
    </row>
    <row r="10" spans="1:9">
      <c r="A10" s="117" t="s">
        <v>14</v>
      </c>
      <c r="B10" s="117"/>
      <c r="C10" s="117"/>
      <c r="D10" s="117"/>
      <c r="E10" s="117"/>
      <c r="F10" s="117"/>
      <c r="G10" s="44">
        <f>SUM(G5:G8)</f>
        <v>0</v>
      </c>
      <c r="H10" s="44"/>
      <c r="I10" s="44">
        <f>SUM(I5:I8)</f>
        <v>0</v>
      </c>
    </row>
  </sheetData>
  <protectedRanges>
    <protectedRange sqref="G4:I8" name="Plage1"/>
  </protectedRanges>
  <mergeCells count="9">
    <mergeCell ref="A10:F10"/>
    <mergeCell ref="A1:I1"/>
    <mergeCell ref="B8:D8"/>
    <mergeCell ref="A2:A8"/>
    <mergeCell ref="B2:I3"/>
    <mergeCell ref="B4:D4"/>
    <mergeCell ref="B5:D5"/>
    <mergeCell ref="B6:D6"/>
    <mergeCell ref="B7:D7"/>
  </mergeCells>
  <phoneticPr fontId="8" type="noConversion"/>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6"/>
  <sheetViews>
    <sheetView tabSelected="1" topLeftCell="C1" zoomScale="80" zoomScaleNormal="80" zoomScalePageLayoutView="80" workbookViewId="0">
      <selection activeCell="I4" sqref="I4"/>
    </sheetView>
  </sheetViews>
  <sheetFormatPr defaultColWidth="11" defaultRowHeight="15.6"/>
  <cols>
    <col min="1" max="1" width="37.25" customWidth="1"/>
    <col min="2" max="2" width="14.125" style="18" customWidth="1"/>
    <col min="3" max="3" width="44.375" customWidth="1"/>
    <col min="4" max="4" width="18.125" customWidth="1"/>
    <col min="5" max="5" width="7.875" customWidth="1"/>
    <col min="6" max="8" width="18.125" customWidth="1"/>
    <col min="9" max="9" width="49.125" customWidth="1"/>
  </cols>
  <sheetData>
    <row r="1" spans="1:9" ht="191.25" customHeight="1">
      <c r="A1" s="137" t="s">
        <v>15</v>
      </c>
      <c r="B1" s="137"/>
      <c r="C1" s="137"/>
      <c r="D1" s="137"/>
      <c r="E1" s="137"/>
      <c r="F1" s="137"/>
      <c r="G1" s="137"/>
      <c r="H1" s="137"/>
    </row>
    <row r="2" spans="1:9" ht="44.45" customHeight="1">
      <c r="A2" s="137" t="s">
        <v>16</v>
      </c>
      <c r="B2" s="137"/>
      <c r="C2" s="137"/>
      <c r="D2" s="137"/>
      <c r="E2" s="137"/>
      <c r="F2" s="137"/>
      <c r="G2" s="137"/>
      <c r="H2" s="137"/>
    </row>
    <row r="3" spans="1:9" ht="30" customHeight="1">
      <c r="A3" s="21" t="s">
        <v>17</v>
      </c>
      <c r="B3" s="22" t="s">
        <v>18</v>
      </c>
      <c r="C3" s="21" t="s">
        <v>19</v>
      </c>
      <c r="D3" s="43" t="s">
        <v>20</v>
      </c>
      <c r="E3" s="23" t="s">
        <v>21</v>
      </c>
      <c r="F3" s="43" t="s">
        <v>22</v>
      </c>
      <c r="G3" s="43" t="s">
        <v>8</v>
      </c>
      <c r="H3" s="43" t="s">
        <v>23</v>
      </c>
    </row>
    <row r="4" spans="1:9" ht="36.75" customHeight="1">
      <c r="A4" s="24" t="s">
        <v>24</v>
      </c>
      <c r="B4" s="9" t="s">
        <v>25</v>
      </c>
      <c r="C4" s="10" t="s">
        <v>26</v>
      </c>
      <c r="D4" s="12"/>
      <c r="E4" s="11">
        <v>10</v>
      </c>
      <c r="F4" s="56">
        <f>D4*E4</f>
        <v>0</v>
      </c>
      <c r="G4" s="96">
        <v>0.2</v>
      </c>
      <c r="H4" s="56">
        <f>F4*(1+G4)</f>
        <v>0</v>
      </c>
      <c r="I4" s="1"/>
    </row>
    <row r="5" spans="1:9" ht="42" customHeight="1">
      <c r="A5" s="24" t="s">
        <v>27</v>
      </c>
      <c r="B5" s="9" t="s">
        <v>28</v>
      </c>
      <c r="C5" s="10" t="s">
        <v>29</v>
      </c>
      <c r="D5" s="12"/>
      <c r="E5" s="11">
        <v>1</v>
      </c>
      <c r="F5" s="56">
        <f t="shared" ref="F5:F62" si="0">D5*E5</f>
        <v>0</v>
      </c>
      <c r="G5" s="96">
        <v>0.2</v>
      </c>
      <c r="H5" s="56">
        <f t="shared" ref="H5:H62" si="1">F5*(1+G5)</f>
        <v>0</v>
      </c>
      <c r="I5" s="1"/>
    </row>
    <row r="6" spans="1:9" ht="33.75" customHeight="1">
      <c r="A6" s="24" t="s">
        <v>30</v>
      </c>
      <c r="B6" s="9" t="s">
        <v>31</v>
      </c>
      <c r="C6" s="10" t="s">
        <v>26</v>
      </c>
      <c r="D6" s="12"/>
      <c r="E6" s="11">
        <v>1</v>
      </c>
      <c r="F6" s="56">
        <f t="shared" si="0"/>
        <v>0</v>
      </c>
      <c r="G6" s="96">
        <v>0.2</v>
      </c>
      <c r="H6" s="56">
        <f t="shared" si="1"/>
        <v>0</v>
      </c>
      <c r="I6" s="1"/>
    </row>
    <row r="7" spans="1:9" ht="33" customHeight="1">
      <c r="A7" s="24" t="s">
        <v>32</v>
      </c>
      <c r="B7" s="9" t="s">
        <v>33</v>
      </c>
      <c r="C7" s="10" t="s">
        <v>26</v>
      </c>
      <c r="D7" s="12"/>
      <c r="E7" s="11">
        <v>1</v>
      </c>
      <c r="F7" s="56">
        <f t="shared" si="0"/>
        <v>0</v>
      </c>
      <c r="G7" s="96">
        <v>0.2</v>
      </c>
      <c r="H7" s="56">
        <f t="shared" si="1"/>
        <v>0</v>
      </c>
      <c r="I7" s="1"/>
    </row>
    <row r="8" spans="1:9" ht="41.25" customHeight="1">
      <c r="A8" s="24" t="s">
        <v>34</v>
      </c>
      <c r="B8" s="9" t="s">
        <v>35</v>
      </c>
      <c r="C8" s="10" t="s">
        <v>26</v>
      </c>
      <c r="D8" s="12"/>
      <c r="E8" s="11">
        <v>1</v>
      </c>
      <c r="F8" s="56">
        <f t="shared" si="0"/>
        <v>0</v>
      </c>
      <c r="G8" s="96">
        <v>0.2</v>
      </c>
      <c r="H8" s="56">
        <f t="shared" si="1"/>
        <v>0</v>
      </c>
      <c r="I8" s="1"/>
    </row>
    <row r="9" spans="1:9">
      <c r="A9" s="24" t="s">
        <v>36</v>
      </c>
      <c r="B9" s="9"/>
      <c r="C9" s="10" t="s">
        <v>26</v>
      </c>
      <c r="D9" s="12"/>
      <c r="E9" s="11">
        <v>1</v>
      </c>
      <c r="F9" s="56">
        <f t="shared" si="0"/>
        <v>0</v>
      </c>
      <c r="G9" s="96">
        <v>0.2</v>
      </c>
      <c r="H9" s="56">
        <f t="shared" si="1"/>
        <v>0</v>
      </c>
      <c r="I9" s="1"/>
    </row>
    <row r="10" spans="1:9">
      <c r="A10" s="24" t="s">
        <v>37</v>
      </c>
      <c r="B10" s="9"/>
      <c r="C10" s="10" t="s">
        <v>26</v>
      </c>
      <c r="D10" s="12"/>
      <c r="E10" s="11">
        <v>1</v>
      </c>
      <c r="F10" s="56">
        <f t="shared" si="0"/>
        <v>0</v>
      </c>
      <c r="G10" s="96">
        <v>0.2</v>
      </c>
      <c r="H10" s="56">
        <f t="shared" si="1"/>
        <v>0</v>
      </c>
      <c r="I10" s="1"/>
    </row>
    <row r="11" spans="1:9">
      <c r="A11" s="24" t="s">
        <v>38</v>
      </c>
      <c r="B11" s="9"/>
      <c r="C11" s="10" t="s">
        <v>26</v>
      </c>
      <c r="D11" s="12"/>
      <c r="E11" s="11">
        <v>1</v>
      </c>
      <c r="F11" s="56">
        <f t="shared" si="0"/>
        <v>0</v>
      </c>
      <c r="G11" s="96">
        <v>0.2</v>
      </c>
      <c r="H11" s="56">
        <f t="shared" si="1"/>
        <v>0</v>
      </c>
      <c r="I11" s="1"/>
    </row>
    <row r="12" spans="1:9">
      <c r="A12" s="24" t="s">
        <v>39</v>
      </c>
      <c r="B12" s="9" t="s">
        <v>40</v>
      </c>
      <c r="C12" s="10" t="s">
        <v>26</v>
      </c>
      <c r="D12" s="12"/>
      <c r="E12" s="11">
        <v>1</v>
      </c>
      <c r="F12" s="56">
        <f t="shared" si="0"/>
        <v>0</v>
      </c>
      <c r="G12" s="96">
        <v>0.2</v>
      </c>
      <c r="H12" s="56">
        <f t="shared" si="1"/>
        <v>0</v>
      </c>
      <c r="I12" s="1"/>
    </row>
    <row r="13" spans="1:9">
      <c r="A13" s="24" t="s">
        <v>41</v>
      </c>
      <c r="B13" s="9" t="s">
        <v>42</v>
      </c>
      <c r="C13" s="10" t="s">
        <v>26</v>
      </c>
      <c r="D13" s="12"/>
      <c r="E13" s="11">
        <v>1</v>
      </c>
      <c r="F13" s="56">
        <f t="shared" si="0"/>
        <v>0</v>
      </c>
      <c r="G13" s="96">
        <v>0.2</v>
      </c>
      <c r="H13" s="56">
        <f t="shared" si="1"/>
        <v>0</v>
      </c>
      <c r="I13" s="1"/>
    </row>
    <row r="14" spans="1:9">
      <c r="A14" s="24" t="s">
        <v>43</v>
      </c>
      <c r="B14" s="9" t="s">
        <v>44</v>
      </c>
      <c r="C14" s="10" t="s">
        <v>26</v>
      </c>
      <c r="D14" s="12"/>
      <c r="E14" s="11">
        <v>1</v>
      </c>
      <c r="F14" s="56">
        <f t="shared" si="0"/>
        <v>0</v>
      </c>
      <c r="G14" s="96">
        <v>0.2</v>
      </c>
      <c r="H14" s="56">
        <f t="shared" si="1"/>
        <v>0</v>
      </c>
      <c r="I14" s="1"/>
    </row>
    <row r="15" spans="1:9">
      <c r="A15" s="24" t="s">
        <v>45</v>
      </c>
      <c r="B15" s="9" t="s">
        <v>46</v>
      </c>
      <c r="C15" s="10" t="s">
        <v>26</v>
      </c>
      <c r="D15" s="12"/>
      <c r="E15" s="11">
        <v>1</v>
      </c>
      <c r="F15" s="56">
        <f t="shared" si="0"/>
        <v>0</v>
      </c>
      <c r="G15" s="96">
        <v>0.2</v>
      </c>
      <c r="H15" s="56">
        <f t="shared" si="1"/>
        <v>0</v>
      </c>
      <c r="I15" s="1"/>
    </row>
    <row r="16" spans="1:9">
      <c r="A16" s="24" t="s">
        <v>47</v>
      </c>
      <c r="B16" s="9"/>
      <c r="C16" s="10" t="s">
        <v>26</v>
      </c>
      <c r="D16" s="12"/>
      <c r="E16" s="11">
        <v>1</v>
      </c>
      <c r="F16" s="56">
        <f t="shared" si="0"/>
        <v>0</v>
      </c>
      <c r="G16" s="96">
        <v>0.2</v>
      </c>
      <c r="H16" s="56">
        <f t="shared" si="1"/>
        <v>0</v>
      </c>
      <c r="I16" s="1"/>
    </row>
    <row r="17" spans="1:9">
      <c r="A17" s="24" t="s">
        <v>48</v>
      </c>
      <c r="B17" s="9"/>
      <c r="C17" s="10" t="s">
        <v>26</v>
      </c>
      <c r="D17" s="12"/>
      <c r="E17" s="11">
        <v>1</v>
      </c>
      <c r="F17" s="56">
        <f t="shared" si="0"/>
        <v>0</v>
      </c>
      <c r="G17" s="96">
        <v>0.2</v>
      </c>
      <c r="H17" s="56">
        <f t="shared" si="1"/>
        <v>0</v>
      </c>
      <c r="I17" s="1"/>
    </row>
    <row r="18" spans="1:9">
      <c r="A18" s="24" t="s">
        <v>49</v>
      </c>
      <c r="B18" s="9"/>
      <c r="C18" s="10" t="s">
        <v>26</v>
      </c>
      <c r="D18" s="12"/>
      <c r="E18" s="11">
        <v>1</v>
      </c>
      <c r="F18" s="56">
        <f t="shared" si="0"/>
        <v>0</v>
      </c>
      <c r="G18" s="96">
        <v>0.2</v>
      </c>
      <c r="H18" s="56">
        <f t="shared" si="1"/>
        <v>0</v>
      </c>
      <c r="I18" s="1"/>
    </row>
    <row r="19" spans="1:9">
      <c r="A19" s="24" t="s">
        <v>50</v>
      </c>
      <c r="B19" s="9" t="s">
        <v>51</v>
      </c>
      <c r="C19" s="10" t="s">
        <v>26</v>
      </c>
      <c r="D19" s="12"/>
      <c r="E19" s="11">
        <v>1</v>
      </c>
      <c r="F19" s="56">
        <f t="shared" si="0"/>
        <v>0</v>
      </c>
      <c r="G19" s="96">
        <v>0.2</v>
      </c>
      <c r="H19" s="56">
        <f t="shared" si="1"/>
        <v>0</v>
      </c>
      <c r="I19" s="1"/>
    </row>
    <row r="20" spans="1:9" ht="24" customHeight="1">
      <c r="A20" s="24" t="s">
        <v>52</v>
      </c>
      <c r="B20" s="9" t="s">
        <v>53</v>
      </c>
      <c r="C20" s="10" t="s">
        <v>26</v>
      </c>
      <c r="D20" s="12"/>
      <c r="E20" s="11">
        <v>1</v>
      </c>
      <c r="F20" s="56">
        <f t="shared" si="0"/>
        <v>0</v>
      </c>
      <c r="G20" s="96">
        <v>0.2</v>
      </c>
      <c r="H20" s="56">
        <f t="shared" si="1"/>
        <v>0</v>
      </c>
      <c r="I20" s="1"/>
    </row>
    <row r="21" spans="1:9" ht="27" customHeight="1">
      <c r="A21" s="24" t="s">
        <v>54</v>
      </c>
      <c r="B21" s="9" t="s">
        <v>55</v>
      </c>
      <c r="C21" s="10" t="s">
        <v>26</v>
      </c>
      <c r="D21" s="12"/>
      <c r="E21" s="11">
        <v>1</v>
      </c>
      <c r="F21" s="56">
        <f t="shared" si="0"/>
        <v>0</v>
      </c>
      <c r="G21" s="96">
        <v>0.2</v>
      </c>
      <c r="H21" s="56">
        <f t="shared" si="1"/>
        <v>0</v>
      </c>
      <c r="I21" s="1"/>
    </row>
    <row r="22" spans="1:9" ht="33" customHeight="1">
      <c r="A22" s="24" t="s">
        <v>56</v>
      </c>
      <c r="B22" s="9" t="s">
        <v>57</v>
      </c>
      <c r="C22" s="10" t="s">
        <v>26</v>
      </c>
      <c r="D22" s="12"/>
      <c r="E22" s="11">
        <v>1</v>
      </c>
      <c r="F22" s="56">
        <f t="shared" si="0"/>
        <v>0</v>
      </c>
      <c r="G22" s="96">
        <v>0.2</v>
      </c>
      <c r="H22" s="56">
        <f t="shared" si="1"/>
        <v>0</v>
      </c>
      <c r="I22" s="1"/>
    </row>
    <row r="23" spans="1:9" ht="27.6" customHeight="1">
      <c r="A23" s="24" t="s">
        <v>56</v>
      </c>
      <c r="B23" s="9" t="s">
        <v>58</v>
      </c>
      <c r="C23" s="10" t="s">
        <v>26</v>
      </c>
      <c r="D23" s="12"/>
      <c r="E23" s="11">
        <v>1</v>
      </c>
      <c r="F23" s="56">
        <f t="shared" si="0"/>
        <v>0</v>
      </c>
      <c r="G23" s="96">
        <v>0.2</v>
      </c>
      <c r="H23" s="56">
        <f t="shared" si="1"/>
        <v>0</v>
      </c>
      <c r="I23" s="1"/>
    </row>
    <row r="24" spans="1:9" ht="29.1" customHeight="1">
      <c r="A24" s="24" t="s">
        <v>59</v>
      </c>
      <c r="B24" s="9" t="s">
        <v>60</v>
      </c>
      <c r="C24" s="10" t="s">
        <v>26</v>
      </c>
      <c r="D24" s="12"/>
      <c r="E24" s="11">
        <v>1</v>
      </c>
      <c r="F24" s="56">
        <f t="shared" si="0"/>
        <v>0</v>
      </c>
      <c r="G24" s="96">
        <v>0.2</v>
      </c>
      <c r="H24" s="56">
        <f t="shared" si="1"/>
        <v>0</v>
      </c>
      <c r="I24" s="1"/>
    </row>
    <row r="25" spans="1:9" ht="33" customHeight="1">
      <c r="A25" s="24" t="s">
        <v>61</v>
      </c>
      <c r="B25" s="9" t="s">
        <v>62</v>
      </c>
      <c r="C25" s="10" t="s">
        <v>26</v>
      </c>
      <c r="D25" s="12"/>
      <c r="E25" s="11">
        <v>1</v>
      </c>
      <c r="F25" s="56">
        <f t="shared" si="0"/>
        <v>0</v>
      </c>
      <c r="G25" s="96">
        <v>0.2</v>
      </c>
      <c r="H25" s="56">
        <f t="shared" si="1"/>
        <v>0</v>
      </c>
      <c r="I25" s="1"/>
    </row>
    <row r="26" spans="1:9" ht="31.5" customHeight="1">
      <c r="A26" s="24" t="s">
        <v>61</v>
      </c>
      <c r="B26" s="9" t="s">
        <v>63</v>
      </c>
      <c r="C26" s="10" t="s">
        <v>26</v>
      </c>
      <c r="D26" s="12"/>
      <c r="E26" s="11">
        <v>1</v>
      </c>
      <c r="F26" s="56">
        <f t="shared" si="0"/>
        <v>0</v>
      </c>
      <c r="G26" s="96">
        <v>0.2</v>
      </c>
      <c r="H26" s="56">
        <f t="shared" si="1"/>
        <v>0</v>
      </c>
      <c r="I26" s="1"/>
    </row>
    <row r="27" spans="1:9" ht="26.1" customHeight="1">
      <c r="A27" s="24" t="s">
        <v>64</v>
      </c>
      <c r="B27" s="9" t="s">
        <v>65</v>
      </c>
      <c r="C27" s="10" t="s">
        <v>26</v>
      </c>
      <c r="D27" s="12"/>
      <c r="E27" s="11">
        <v>1</v>
      </c>
      <c r="F27" s="56">
        <f t="shared" si="0"/>
        <v>0</v>
      </c>
      <c r="G27" s="96">
        <v>0.2</v>
      </c>
      <c r="H27" s="56">
        <f t="shared" si="1"/>
        <v>0</v>
      </c>
      <c r="I27" s="1"/>
    </row>
    <row r="28" spans="1:9" ht="30.95">
      <c r="A28" s="24" t="s">
        <v>66</v>
      </c>
      <c r="B28" s="9"/>
      <c r="C28" s="10" t="s">
        <v>26</v>
      </c>
      <c r="D28" s="12"/>
      <c r="E28" s="11">
        <v>1</v>
      </c>
      <c r="F28" s="56">
        <f t="shared" si="0"/>
        <v>0</v>
      </c>
      <c r="G28" s="96">
        <v>0.2</v>
      </c>
      <c r="H28" s="56">
        <f t="shared" si="1"/>
        <v>0</v>
      </c>
      <c r="I28" s="1"/>
    </row>
    <row r="29" spans="1:9" ht="30.75" customHeight="1">
      <c r="A29" s="24" t="s">
        <v>67</v>
      </c>
      <c r="B29" s="9" t="s">
        <v>68</v>
      </c>
      <c r="C29" s="9" t="s">
        <v>69</v>
      </c>
      <c r="D29" s="12"/>
      <c r="E29" s="13">
        <v>1</v>
      </c>
      <c r="F29" s="56">
        <f t="shared" si="0"/>
        <v>0</v>
      </c>
      <c r="G29" s="96">
        <v>0.2</v>
      </c>
      <c r="H29" s="56">
        <f t="shared" si="1"/>
        <v>0</v>
      </c>
      <c r="I29" s="1"/>
    </row>
    <row r="30" spans="1:9" ht="21.95" customHeight="1">
      <c r="A30" s="24" t="s">
        <v>70</v>
      </c>
      <c r="B30" s="9" t="s">
        <v>68</v>
      </c>
      <c r="C30" s="9" t="s">
        <v>69</v>
      </c>
      <c r="D30" s="12"/>
      <c r="E30" s="13">
        <v>1</v>
      </c>
      <c r="F30" s="56">
        <f t="shared" si="0"/>
        <v>0</v>
      </c>
      <c r="G30" s="96">
        <v>0.2</v>
      </c>
      <c r="H30" s="56">
        <f t="shared" si="1"/>
        <v>0</v>
      </c>
      <c r="I30" s="1"/>
    </row>
    <row r="31" spans="1:9" ht="21.95" customHeight="1">
      <c r="A31" s="24" t="s">
        <v>71</v>
      </c>
      <c r="B31" s="9"/>
      <c r="C31" s="9" t="s">
        <v>69</v>
      </c>
      <c r="D31" s="12"/>
      <c r="E31" s="13">
        <v>1</v>
      </c>
      <c r="F31" s="56">
        <f t="shared" si="0"/>
        <v>0</v>
      </c>
      <c r="G31" s="96">
        <v>0.2</v>
      </c>
      <c r="H31" s="56">
        <f t="shared" si="1"/>
        <v>0</v>
      </c>
      <c r="I31" s="1"/>
    </row>
    <row r="32" spans="1:9" ht="21.95" customHeight="1">
      <c r="A32" s="24" t="s">
        <v>72</v>
      </c>
      <c r="B32" s="9"/>
      <c r="C32" s="9" t="s">
        <v>69</v>
      </c>
      <c r="D32" s="12"/>
      <c r="E32" s="13">
        <v>1</v>
      </c>
      <c r="F32" s="56">
        <f t="shared" si="0"/>
        <v>0</v>
      </c>
      <c r="G32" s="96">
        <v>0.2</v>
      </c>
      <c r="H32" s="56">
        <f t="shared" si="1"/>
        <v>0</v>
      </c>
      <c r="I32" s="1"/>
    </row>
    <row r="33" spans="1:9" ht="21.95" customHeight="1">
      <c r="A33" s="24" t="s">
        <v>73</v>
      </c>
      <c r="B33" s="9">
        <v>11043400</v>
      </c>
      <c r="C33" s="9" t="s">
        <v>69</v>
      </c>
      <c r="D33" s="12"/>
      <c r="E33" s="13">
        <v>1</v>
      </c>
      <c r="F33" s="56">
        <f t="shared" si="0"/>
        <v>0</v>
      </c>
      <c r="G33" s="96">
        <v>0.2</v>
      </c>
      <c r="H33" s="56">
        <f t="shared" si="1"/>
        <v>0</v>
      </c>
      <c r="I33" s="1"/>
    </row>
    <row r="34" spans="1:9" ht="21.95" customHeight="1">
      <c r="A34" s="24" t="s">
        <v>74</v>
      </c>
      <c r="B34" s="9">
        <v>11043407</v>
      </c>
      <c r="C34" s="9" t="s">
        <v>69</v>
      </c>
      <c r="D34" s="12"/>
      <c r="E34" s="13">
        <v>1</v>
      </c>
      <c r="F34" s="56">
        <f t="shared" si="0"/>
        <v>0</v>
      </c>
      <c r="G34" s="96">
        <v>0.2</v>
      </c>
      <c r="H34" s="56">
        <f t="shared" si="1"/>
        <v>0</v>
      </c>
      <c r="I34" s="1"/>
    </row>
    <row r="35" spans="1:9" ht="21.95" customHeight="1">
      <c r="A35" s="24" t="s">
        <v>75</v>
      </c>
      <c r="B35" s="9">
        <v>1104305</v>
      </c>
      <c r="C35" s="9" t="s">
        <v>69</v>
      </c>
      <c r="D35" s="12"/>
      <c r="E35" s="13">
        <v>1</v>
      </c>
      <c r="F35" s="56">
        <f t="shared" si="0"/>
        <v>0</v>
      </c>
      <c r="G35" s="96">
        <v>0.2</v>
      </c>
      <c r="H35" s="56">
        <f t="shared" si="1"/>
        <v>0</v>
      </c>
      <c r="I35" s="1"/>
    </row>
    <row r="36" spans="1:9" ht="21.95" customHeight="1">
      <c r="A36" s="24" t="s">
        <v>76</v>
      </c>
      <c r="B36" s="9">
        <v>11043406</v>
      </c>
      <c r="C36" s="9" t="s">
        <v>69</v>
      </c>
      <c r="D36" s="12"/>
      <c r="E36" s="13">
        <v>1</v>
      </c>
      <c r="F36" s="56">
        <f t="shared" si="0"/>
        <v>0</v>
      </c>
      <c r="G36" s="96">
        <v>0.2</v>
      </c>
      <c r="H36" s="56">
        <f t="shared" si="1"/>
        <v>0</v>
      </c>
      <c r="I36" s="1"/>
    </row>
    <row r="37" spans="1:9" ht="21.95" customHeight="1">
      <c r="A37" s="24" t="s">
        <v>77</v>
      </c>
      <c r="B37" s="9">
        <v>11043409</v>
      </c>
      <c r="C37" s="9" t="s">
        <v>69</v>
      </c>
      <c r="D37" s="12"/>
      <c r="E37" s="13">
        <v>1</v>
      </c>
      <c r="F37" s="56">
        <f t="shared" si="0"/>
        <v>0</v>
      </c>
      <c r="G37" s="96">
        <v>0.2</v>
      </c>
      <c r="H37" s="56">
        <f t="shared" si="1"/>
        <v>0</v>
      </c>
      <c r="I37" s="1"/>
    </row>
    <row r="38" spans="1:9" ht="21.95" customHeight="1">
      <c r="A38" s="24" t="s">
        <v>78</v>
      </c>
      <c r="B38" s="9">
        <v>11043410</v>
      </c>
      <c r="C38" s="9" t="s">
        <v>69</v>
      </c>
      <c r="D38" s="12"/>
      <c r="E38" s="13">
        <v>1</v>
      </c>
      <c r="F38" s="56">
        <f t="shared" si="0"/>
        <v>0</v>
      </c>
      <c r="G38" s="96">
        <v>0.2</v>
      </c>
      <c r="H38" s="56">
        <f t="shared" si="1"/>
        <v>0</v>
      </c>
      <c r="I38" s="1"/>
    </row>
    <row r="39" spans="1:9" ht="21.95" customHeight="1">
      <c r="A39" s="24" t="s">
        <v>79</v>
      </c>
      <c r="B39" s="9">
        <v>2441018</v>
      </c>
      <c r="C39" s="9" t="s">
        <v>80</v>
      </c>
      <c r="D39" s="12"/>
      <c r="E39" s="13">
        <v>1</v>
      </c>
      <c r="F39" s="56">
        <f t="shared" si="0"/>
        <v>0</v>
      </c>
      <c r="G39" s="96">
        <v>0.2</v>
      </c>
      <c r="H39" s="56">
        <f t="shared" si="1"/>
        <v>0</v>
      </c>
      <c r="I39" s="1"/>
    </row>
    <row r="40" spans="1:9" ht="21.95" customHeight="1">
      <c r="A40" s="24" t="s">
        <v>81</v>
      </c>
      <c r="B40" s="9" t="s">
        <v>82</v>
      </c>
      <c r="C40" s="9" t="s">
        <v>83</v>
      </c>
      <c r="D40" s="12"/>
      <c r="E40" s="13">
        <v>1</v>
      </c>
      <c r="F40" s="56">
        <f t="shared" si="0"/>
        <v>0</v>
      </c>
      <c r="G40" s="96">
        <v>0.2</v>
      </c>
      <c r="H40" s="56">
        <f t="shared" si="1"/>
        <v>0</v>
      </c>
      <c r="I40" s="1"/>
    </row>
    <row r="41" spans="1:9" ht="21.95" customHeight="1">
      <c r="A41" s="24" t="s">
        <v>79</v>
      </c>
      <c r="B41" s="9">
        <v>2441018</v>
      </c>
      <c r="C41" s="9" t="s">
        <v>84</v>
      </c>
      <c r="D41" s="12"/>
      <c r="E41" s="13">
        <v>1</v>
      </c>
      <c r="F41" s="56">
        <f t="shared" si="0"/>
        <v>0</v>
      </c>
      <c r="G41" s="96">
        <v>0.2</v>
      </c>
      <c r="H41" s="56">
        <f t="shared" si="1"/>
        <v>0</v>
      </c>
      <c r="I41" s="1"/>
    </row>
    <row r="42" spans="1:9" ht="21.95" customHeight="1">
      <c r="A42" s="24" t="s">
        <v>81</v>
      </c>
      <c r="B42" s="9" t="s">
        <v>82</v>
      </c>
      <c r="C42" s="9" t="s">
        <v>83</v>
      </c>
      <c r="D42" s="12"/>
      <c r="E42" s="13">
        <v>1</v>
      </c>
      <c r="F42" s="56">
        <f t="shared" si="0"/>
        <v>0</v>
      </c>
      <c r="G42" s="96">
        <v>0.2</v>
      </c>
      <c r="H42" s="56">
        <f t="shared" si="1"/>
        <v>0</v>
      </c>
      <c r="I42" s="1"/>
    </row>
    <row r="43" spans="1:9" ht="21.95" customHeight="1">
      <c r="A43" s="25" t="s">
        <v>85</v>
      </c>
      <c r="B43" s="14" t="s">
        <v>86</v>
      </c>
      <c r="C43" s="14" t="s">
        <v>87</v>
      </c>
      <c r="D43" s="12"/>
      <c r="E43" s="13">
        <v>1</v>
      </c>
      <c r="F43" s="56">
        <f t="shared" si="0"/>
        <v>0</v>
      </c>
      <c r="G43" s="96">
        <v>0.2</v>
      </c>
      <c r="H43" s="56">
        <f t="shared" si="1"/>
        <v>0</v>
      </c>
      <c r="I43" s="1"/>
    </row>
    <row r="44" spans="1:9" ht="21.95" customHeight="1">
      <c r="A44" s="25" t="s">
        <v>88</v>
      </c>
      <c r="B44" s="14" t="s">
        <v>89</v>
      </c>
      <c r="C44" s="14" t="s">
        <v>87</v>
      </c>
      <c r="D44" s="12"/>
      <c r="E44" s="13">
        <v>1</v>
      </c>
      <c r="F44" s="56">
        <f t="shared" si="0"/>
        <v>0</v>
      </c>
      <c r="G44" s="96">
        <v>0.2</v>
      </c>
      <c r="H44" s="56">
        <f t="shared" si="1"/>
        <v>0</v>
      </c>
      <c r="I44" s="1"/>
    </row>
    <row r="45" spans="1:9" ht="21.95" customHeight="1">
      <c r="A45" s="25" t="s">
        <v>90</v>
      </c>
      <c r="B45" s="14" t="s">
        <v>91</v>
      </c>
      <c r="C45" s="14" t="s">
        <v>87</v>
      </c>
      <c r="D45" s="12"/>
      <c r="E45" s="13">
        <v>1</v>
      </c>
      <c r="F45" s="56">
        <f t="shared" si="0"/>
        <v>0</v>
      </c>
      <c r="G45" s="96">
        <v>0.2</v>
      </c>
      <c r="H45" s="56">
        <f t="shared" si="1"/>
        <v>0</v>
      </c>
      <c r="I45" s="1"/>
    </row>
    <row r="46" spans="1:9" ht="21.95" customHeight="1">
      <c r="A46" s="25" t="s">
        <v>92</v>
      </c>
      <c r="B46" s="14" t="s">
        <v>93</v>
      </c>
      <c r="C46" s="14" t="s">
        <v>87</v>
      </c>
      <c r="D46" s="12"/>
      <c r="E46" s="13">
        <v>1</v>
      </c>
      <c r="F46" s="56">
        <f t="shared" si="0"/>
        <v>0</v>
      </c>
      <c r="G46" s="96">
        <v>0.2</v>
      </c>
      <c r="H46" s="56">
        <f t="shared" si="1"/>
        <v>0</v>
      </c>
      <c r="I46" s="1"/>
    </row>
    <row r="47" spans="1:9" ht="21.95" customHeight="1">
      <c r="A47" s="25" t="s">
        <v>94</v>
      </c>
      <c r="B47" s="14" t="s">
        <v>95</v>
      </c>
      <c r="C47" s="14" t="s">
        <v>87</v>
      </c>
      <c r="D47" s="12"/>
      <c r="E47" s="13">
        <v>1</v>
      </c>
      <c r="F47" s="56">
        <f t="shared" si="0"/>
        <v>0</v>
      </c>
      <c r="G47" s="96">
        <v>0.2</v>
      </c>
      <c r="H47" s="56">
        <f t="shared" si="1"/>
        <v>0</v>
      </c>
      <c r="I47" s="1"/>
    </row>
    <row r="48" spans="1:9" ht="21.95" customHeight="1">
      <c r="A48" s="25" t="s">
        <v>96</v>
      </c>
      <c r="B48" s="14" t="s">
        <v>97</v>
      </c>
      <c r="C48" s="14" t="s">
        <v>87</v>
      </c>
      <c r="D48" s="12"/>
      <c r="E48" s="13">
        <v>1</v>
      </c>
      <c r="F48" s="56">
        <f t="shared" si="0"/>
        <v>0</v>
      </c>
      <c r="G48" s="96">
        <v>0.2</v>
      </c>
      <c r="H48" s="56">
        <f t="shared" si="1"/>
        <v>0</v>
      </c>
      <c r="I48" s="1"/>
    </row>
    <row r="49" spans="1:9" ht="21.95" customHeight="1">
      <c r="A49" s="25" t="s">
        <v>98</v>
      </c>
      <c r="B49" s="13">
        <v>11090657</v>
      </c>
      <c r="C49" s="14" t="s">
        <v>69</v>
      </c>
      <c r="D49" s="12"/>
      <c r="E49" s="13">
        <v>1</v>
      </c>
      <c r="F49" s="56">
        <f t="shared" si="0"/>
        <v>0</v>
      </c>
      <c r="G49" s="96">
        <v>0.2</v>
      </c>
      <c r="H49" s="56">
        <f t="shared" si="1"/>
        <v>0</v>
      </c>
      <c r="I49" s="1"/>
    </row>
    <row r="50" spans="1:9" ht="21.95" customHeight="1">
      <c r="A50" s="25" t="s">
        <v>99</v>
      </c>
      <c r="B50" s="13">
        <v>11090653</v>
      </c>
      <c r="C50" s="14" t="s">
        <v>69</v>
      </c>
      <c r="D50" s="12"/>
      <c r="E50" s="13">
        <v>1</v>
      </c>
      <c r="F50" s="56">
        <f t="shared" si="0"/>
        <v>0</v>
      </c>
      <c r="G50" s="96">
        <v>0.2</v>
      </c>
      <c r="H50" s="56">
        <f t="shared" si="1"/>
        <v>0</v>
      </c>
      <c r="I50" s="1"/>
    </row>
    <row r="51" spans="1:9" ht="21.95" customHeight="1">
      <c r="A51" s="25" t="s">
        <v>100</v>
      </c>
      <c r="B51" s="14" t="s">
        <v>101</v>
      </c>
      <c r="C51" s="14" t="s">
        <v>102</v>
      </c>
      <c r="D51" s="12"/>
      <c r="E51" s="13">
        <v>1</v>
      </c>
      <c r="F51" s="56">
        <f t="shared" si="0"/>
        <v>0</v>
      </c>
      <c r="G51" s="96">
        <v>0.2</v>
      </c>
      <c r="H51" s="56">
        <f t="shared" si="1"/>
        <v>0</v>
      </c>
      <c r="I51" s="1"/>
    </row>
    <row r="52" spans="1:9" ht="21.95" customHeight="1">
      <c r="A52" s="25" t="s">
        <v>103</v>
      </c>
      <c r="B52" s="14" t="s">
        <v>104</v>
      </c>
      <c r="C52" s="14" t="s">
        <v>102</v>
      </c>
      <c r="D52" s="12"/>
      <c r="E52" s="13">
        <v>1</v>
      </c>
      <c r="F52" s="56">
        <f t="shared" si="0"/>
        <v>0</v>
      </c>
      <c r="G52" s="96">
        <v>0.2</v>
      </c>
      <c r="H52" s="56">
        <f t="shared" si="1"/>
        <v>0</v>
      </c>
      <c r="I52" s="1"/>
    </row>
    <row r="53" spans="1:9" ht="21.95" customHeight="1">
      <c r="A53" s="25" t="s">
        <v>105</v>
      </c>
      <c r="B53" s="14" t="s">
        <v>106</v>
      </c>
      <c r="C53" s="14" t="s">
        <v>102</v>
      </c>
      <c r="D53" s="12"/>
      <c r="E53" s="13">
        <v>1</v>
      </c>
      <c r="F53" s="56">
        <f t="shared" si="0"/>
        <v>0</v>
      </c>
      <c r="G53" s="96">
        <v>0.2</v>
      </c>
      <c r="H53" s="56">
        <f t="shared" si="1"/>
        <v>0</v>
      </c>
      <c r="I53" s="1"/>
    </row>
    <row r="54" spans="1:9" ht="21.95" customHeight="1">
      <c r="A54" s="25" t="s">
        <v>107</v>
      </c>
      <c r="B54" s="14" t="s">
        <v>106</v>
      </c>
      <c r="C54" s="14" t="s">
        <v>102</v>
      </c>
      <c r="D54" s="12"/>
      <c r="E54" s="13">
        <v>1</v>
      </c>
      <c r="F54" s="56">
        <f t="shared" si="0"/>
        <v>0</v>
      </c>
      <c r="G54" s="96">
        <v>0.2</v>
      </c>
      <c r="H54" s="56">
        <f t="shared" si="1"/>
        <v>0</v>
      </c>
      <c r="I54" s="1"/>
    </row>
    <row r="55" spans="1:9" ht="21.95" customHeight="1">
      <c r="A55" s="26" t="s">
        <v>108</v>
      </c>
      <c r="B55" s="10" t="s">
        <v>109</v>
      </c>
      <c r="C55" s="10" t="s">
        <v>110</v>
      </c>
      <c r="D55" s="12"/>
      <c r="E55" s="11">
        <v>1</v>
      </c>
      <c r="F55" s="56">
        <f t="shared" si="0"/>
        <v>0</v>
      </c>
      <c r="G55" s="96">
        <v>0.2</v>
      </c>
      <c r="H55" s="56">
        <f t="shared" si="1"/>
        <v>0</v>
      </c>
      <c r="I55" s="1"/>
    </row>
    <row r="56" spans="1:9" ht="21.95" customHeight="1">
      <c r="A56" s="26" t="s">
        <v>111</v>
      </c>
      <c r="B56" s="10" t="s">
        <v>109</v>
      </c>
      <c r="C56" s="10" t="s">
        <v>110</v>
      </c>
      <c r="D56" s="12"/>
      <c r="E56" s="11">
        <v>1</v>
      </c>
      <c r="F56" s="56">
        <f t="shared" si="0"/>
        <v>0</v>
      </c>
      <c r="G56" s="96">
        <v>0.2</v>
      </c>
      <c r="H56" s="56">
        <f t="shared" si="1"/>
        <v>0</v>
      </c>
      <c r="I56" s="1"/>
    </row>
    <row r="57" spans="1:9" ht="21.95" customHeight="1">
      <c r="A57" s="26" t="s">
        <v>112</v>
      </c>
      <c r="B57" s="10" t="s">
        <v>113</v>
      </c>
      <c r="C57" s="10" t="s">
        <v>110</v>
      </c>
      <c r="D57" s="12"/>
      <c r="E57" s="11">
        <v>1</v>
      </c>
      <c r="F57" s="56">
        <f t="shared" si="0"/>
        <v>0</v>
      </c>
      <c r="G57" s="96">
        <v>0.2</v>
      </c>
      <c r="H57" s="56">
        <f t="shared" si="1"/>
        <v>0</v>
      </c>
      <c r="I57" s="1"/>
    </row>
    <row r="58" spans="1:9" ht="22.5" customHeight="1">
      <c r="A58" s="26" t="s">
        <v>114</v>
      </c>
      <c r="B58" s="10" t="s">
        <v>115</v>
      </c>
      <c r="C58" s="10" t="s">
        <v>26</v>
      </c>
      <c r="D58" s="12"/>
      <c r="E58" s="11">
        <v>1</v>
      </c>
      <c r="F58" s="56">
        <f t="shared" si="0"/>
        <v>0</v>
      </c>
      <c r="G58" s="96">
        <v>0.2</v>
      </c>
      <c r="H58" s="56">
        <f t="shared" si="1"/>
        <v>0</v>
      </c>
      <c r="I58" s="1"/>
    </row>
    <row r="59" spans="1:9" ht="21.6" customHeight="1">
      <c r="A59" s="26" t="s">
        <v>116</v>
      </c>
      <c r="B59" s="10" t="s">
        <v>117</v>
      </c>
      <c r="C59" s="10" t="s">
        <v>26</v>
      </c>
      <c r="D59" s="12"/>
      <c r="E59" s="11">
        <v>1</v>
      </c>
      <c r="F59" s="56">
        <f t="shared" si="0"/>
        <v>0</v>
      </c>
      <c r="G59" s="96">
        <v>0.2</v>
      </c>
      <c r="H59" s="56">
        <f t="shared" si="1"/>
        <v>0</v>
      </c>
      <c r="I59" s="1"/>
    </row>
    <row r="60" spans="1:9">
      <c r="A60" s="26" t="s">
        <v>118</v>
      </c>
      <c r="B60" s="10" t="s">
        <v>119</v>
      </c>
      <c r="C60" s="10" t="s">
        <v>26</v>
      </c>
      <c r="D60" s="12"/>
      <c r="E60" s="11">
        <v>1</v>
      </c>
      <c r="F60" s="56">
        <f t="shared" si="0"/>
        <v>0</v>
      </c>
      <c r="G60" s="96">
        <v>0.2</v>
      </c>
      <c r="H60" s="56">
        <f t="shared" si="1"/>
        <v>0</v>
      </c>
      <c r="I60" s="1"/>
    </row>
    <row r="61" spans="1:9" ht="37.5" customHeight="1">
      <c r="A61" s="27" t="s">
        <v>120</v>
      </c>
      <c r="B61" s="15" t="s">
        <v>121</v>
      </c>
      <c r="C61" s="10" t="s">
        <v>122</v>
      </c>
      <c r="D61" s="17"/>
      <c r="E61" s="16">
        <v>5</v>
      </c>
      <c r="F61" s="56">
        <f t="shared" si="0"/>
        <v>0</v>
      </c>
      <c r="G61" s="96">
        <v>0.2</v>
      </c>
      <c r="H61" s="56">
        <f t="shared" si="1"/>
        <v>0</v>
      </c>
      <c r="I61" s="1"/>
    </row>
    <row r="62" spans="1:9" ht="32.1" customHeight="1">
      <c r="A62" s="27" t="s">
        <v>123</v>
      </c>
      <c r="B62" s="15" t="s">
        <v>124</v>
      </c>
      <c r="C62" s="10" t="s">
        <v>122</v>
      </c>
      <c r="D62" s="17"/>
      <c r="E62" s="16">
        <v>1</v>
      </c>
      <c r="F62" s="56">
        <f t="shared" si="0"/>
        <v>0</v>
      </c>
      <c r="G62" s="96">
        <v>0.2</v>
      </c>
      <c r="H62" s="56">
        <f t="shared" si="1"/>
        <v>0</v>
      </c>
      <c r="I62" s="1"/>
    </row>
    <row r="64" spans="1:9">
      <c r="A64" s="138" t="s">
        <v>125</v>
      </c>
      <c r="B64" s="138"/>
      <c r="C64" s="138"/>
      <c r="D64" s="138"/>
      <c r="E64" s="138"/>
      <c r="F64" s="20">
        <f>SUM(F4:F62)</f>
        <v>0</v>
      </c>
      <c r="G64" s="20"/>
      <c r="H64" s="20">
        <f>SUM(H4:H62)</f>
        <v>0</v>
      </c>
    </row>
    <row r="66" spans="1:1">
      <c r="A66" s="39"/>
    </row>
  </sheetData>
  <protectedRanges>
    <protectedRange sqref="D4:D6 F4:H62" name="Plage1_1"/>
    <protectedRange sqref="D7:D16" name="Plage1_1_1"/>
    <protectedRange sqref="D17" name="Plage1_2"/>
    <protectedRange sqref="D18:D23" name="Plage1_3"/>
    <protectedRange sqref="D24:D28" name="Plage1_4"/>
    <protectedRange sqref="D29:D33" name="Plage1_5"/>
    <protectedRange sqref="D34:D40" name="Plage1_6"/>
    <protectedRange sqref="D41:D42" name="Plage1_8"/>
    <protectedRange sqref="D43:D57" name="Plage1_9"/>
    <protectedRange sqref="D58" name="Plage1_10"/>
    <protectedRange sqref="D59" name="Plage1_11"/>
    <protectedRange sqref="D60" name="Plage1_12"/>
  </protectedRanges>
  <mergeCells count="3">
    <mergeCell ref="A1:H1"/>
    <mergeCell ref="A2:H2"/>
    <mergeCell ref="A64:E64"/>
  </mergeCells>
  <phoneticPr fontId="8" type="noConversion"/>
  <printOptions horizontalCentered="1" verticalCentered="1"/>
  <pageMargins left="0.70866141732283472" right="0.70866141732283472" top="0.59055118110236227" bottom="0.15748031496062992" header="0.31496062992125984" footer="0.15748031496062992"/>
  <pageSetup paperSize="9" scale="60" orientation="portrait" r:id="rId1"/>
  <headerFooter>
    <oddHeader>&amp;C&amp;"-,Gras"&amp;16Marché "Maintenance des installations de sécurité incendie"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9"/>
  <sheetViews>
    <sheetView zoomScale="70" zoomScaleNormal="70" zoomScalePageLayoutView="70" workbookViewId="0">
      <selection activeCell="O6" sqref="O6"/>
    </sheetView>
  </sheetViews>
  <sheetFormatPr defaultColWidth="11" defaultRowHeight="15.75" customHeight="1"/>
  <cols>
    <col min="1" max="1" width="13.125" customWidth="1"/>
    <col min="5" max="5" width="19.375" customWidth="1"/>
    <col min="6" max="6" width="11.875" bestFit="1" customWidth="1"/>
    <col min="7" max="8" width="21" customWidth="1"/>
    <col min="9" max="9" width="17.875" customWidth="1"/>
  </cols>
  <sheetData>
    <row r="1" spans="1:9" ht="220.5" customHeight="1">
      <c r="A1" s="150" t="s">
        <v>126</v>
      </c>
      <c r="B1" s="211"/>
      <c r="C1" s="211"/>
      <c r="D1" s="211"/>
      <c r="E1" s="211"/>
      <c r="F1" s="211"/>
      <c r="G1" s="211"/>
      <c r="H1" s="211"/>
      <c r="I1" s="211"/>
    </row>
    <row r="2" spans="1:9" ht="21" customHeight="1">
      <c r="A2" s="137" t="s">
        <v>16</v>
      </c>
      <c r="B2" s="211"/>
      <c r="C2" s="211"/>
      <c r="D2" s="211"/>
      <c r="E2" s="211"/>
      <c r="F2" s="211"/>
      <c r="G2" s="211"/>
      <c r="H2" s="211"/>
      <c r="I2" s="211"/>
    </row>
    <row r="3" spans="1:9" ht="46.5" customHeight="1">
      <c r="A3" s="152" t="s">
        <v>127</v>
      </c>
      <c r="B3" s="153" t="s">
        <v>128</v>
      </c>
      <c r="C3" s="153"/>
      <c r="D3" s="153"/>
      <c r="E3" s="28" t="s">
        <v>20</v>
      </c>
      <c r="F3" s="28" t="s">
        <v>21</v>
      </c>
      <c r="G3" s="28" t="s">
        <v>22</v>
      </c>
      <c r="H3" s="90" t="s">
        <v>8</v>
      </c>
      <c r="I3" s="28" t="s">
        <v>23</v>
      </c>
    </row>
    <row r="4" spans="1:9" ht="18" customHeight="1">
      <c r="A4" s="152"/>
      <c r="B4" s="151" t="s">
        <v>129</v>
      </c>
      <c r="C4" s="151"/>
      <c r="D4" s="151"/>
      <c r="E4" s="151"/>
      <c r="F4" s="151"/>
      <c r="G4" s="151"/>
      <c r="H4" s="151"/>
      <c r="I4" s="151"/>
    </row>
    <row r="5" spans="1:9" ht="14.1" customHeight="1">
      <c r="A5" s="152"/>
      <c r="B5" s="148" t="s">
        <v>130</v>
      </c>
      <c r="C5" s="148"/>
      <c r="D5" s="148"/>
      <c r="E5" s="42"/>
      <c r="F5" s="57">
        <v>1</v>
      </c>
      <c r="G5" s="42">
        <f>E5*F5</f>
        <v>0</v>
      </c>
      <c r="H5" s="97">
        <v>0.2</v>
      </c>
      <c r="I5" s="58">
        <f>G5*(1+H5)</f>
        <v>0</v>
      </c>
    </row>
    <row r="6" spans="1:9" ht="14.1" customHeight="1">
      <c r="A6" s="152"/>
      <c r="B6" s="139" t="s">
        <v>131</v>
      </c>
      <c r="C6" s="140"/>
      <c r="D6" s="141"/>
      <c r="E6" s="42"/>
      <c r="F6" s="59">
        <v>5</v>
      </c>
      <c r="G6" s="42">
        <f t="shared" ref="G6:G9" si="0">E6*F6</f>
        <v>0</v>
      </c>
      <c r="H6" s="97">
        <v>0.2</v>
      </c>
      <c r="I6" s="58">
        <f t="shared" ref="I6:I9" si="1">G6*(1+H6)</f>
        <v>0</v>
      </c>
    </row>
    <row r="7" spans="1:9" ht="14.1" customHeight="1">
      <c r="A7" s="152"/>
      <c r="B7" s="139" t="s">
        <v>132</v>
      </c>
      <c r="C7" s="140"/>
      <c r="D7" s="141"/>
      <c r="E7" s="42"/>
      <c r="F7" s="59">
        <v>5</v>
      </c>
      <c r="G7" s="42">
        <f t="shared" si="0"/>
        <v>0</v>
      </c>
      <c r="H7" s="97">
        <v>0.2</v>
      </c>
      <c r="I7" s="58">
        <f t="shared" si="1"/>
        <v>0</v>
      </c>
    </row>
    <row r="8" spans="1:9" ht="14.1" customHeight="1">
      <c r="A8" s="152"/>
      <c r="B8" s="139" t="s">
        <v>133</v>
      </c>
      <c r="C8" s="140"/>
      <c r="D8" s="141"/>
      <c r="E8" s="42"/>
      <c r="F8" s="59">
        <v>5</v>
      </c>
      <c r="G8" s="42">
        <f t="shared" si="0"/>
        <v>0</v>
      </c>
      <c r="H8" s="97">
        <v>0.2</v>
      </c>
      <c r="I8" s="58">
        <f t="shared" si="1"/>
        <v>0</v>
      </c>
    </row>
    <row r="9" spans="1:9" ht="14.1" customHeight="1">
      <c r="A9" s="152"/>
      <c r="B9" s="139" t="s">
        <v>134</v>
      </c>
      <c r="C9" s="140"/>
      <c r="D9" s="141"/>
      <c r="E9" s="42"/>
      <c r="F9" s="59">
        <v>5</v>
      </c>
      <c r="G9" s="42">
        <f t="shared" si="0"/>
        <v>0</v>
      </c>
      <c r="H9" s="97">
        <v>0.2</v>
      </c>
      <c r="I9" s="58">
        <f t="shared" si="1"/>
        <v>0</v>
      </c>
    </row>
    <row r="10" spans="1:9" ht="19.5" customHeight="1">
      <c r="A10" s="152"/>
      <c r="B10" s="142" t="s">
        <v>135</v>
      </c>
      <c r="C10" s="143"/>
      <c r="D10" s="143"/>
      <c r="E10" s="143"/>
      <c r="F10" s="143"/>
      <c r="G10" s="143"/>
      <c r="H10" s="143"/>
      <c r="I10" s="144"/>
    </row>
    <row r="11" spans="1:9" ht="14.1" customHeight="1">
      <c r="A11" s="152"/>
      <c r="B11" s="139" t="s">
        <v>136</v>
      </c>
      <c r="C11" s="140"/>
      <c r="D11" s="141"/>
      <c r="E11" s="42"/>
      <c r="F11" s="57">
        <v>1</v>
      </c>
      <c r="G11" s="42">
        <f>E11*F11</f>
        <v>0</v>
      </c>
      <c r="H11" s="97">
        <v>0.2</v>
      </c>
      <c r="I11" s="58">
        <f>G11*(1+H11)</f>
        <v>0</v>
      </c>
    </row>
    <row r="12" spans="1:9" ht="14.1" customHeight="1">
      <c r="A12" s="152"/>
      <c r="B12" s="139" t="s">
        <v>137</v>
      </c>
      <c r="C12" s="140"/>
      <c r="D12" s="141"/>
      <c r="E12" s="42"/>
      <c r="F12" s="57">
        <v>1</v>
      </c>
      <c r="G12" s="42">
        <f t="shared" ref="G12:G14" si="2">E12*F12</f>
        <v>0</v>
      </c>
      <c r="H12" s="97">
        <v>0.2</v>
      </c>
      <c r="I12" s="58">
        <f t="shared" ref="I12:I14" si="3">G12*(1+H12)</f>
        <v>0</v>
      </c>
    </row>
    <row r="13" spans="1:9" ht="14.1" customHeight="1">
      <c r="A13" s="152"/>
      <c r="B13" s="139" t="s">
        <v>138</v>
      </c>
      <c r="C13" s="140"/>
      <c r="D13" s="141"/>
      <c r="E13" s="42"/>
      <c r="F13" s="57">
        <v>1</v>
      </c>
      <c r="G13" s="42">
        <f t="shared" si="2"/>
        <v>0</v>
      </c>
      <c r="H13" s="97">
        <v>0.2</v>
      </c>
      <c r="I13" s="58">
        <f t="shared" si="3"/>
        <v>0</v>
      </c>
    </row>
    <row r="14" spans="1:9" ht="14.1" customHeight="1">
      <c r="A14" s="152"/>
      <c r="B14" s="139" t="s">
        <v>139</v>
      </c>
      <c r="C14" s="140"/>
      <c r="D14" s="141"/>
      <c r="E14" s="42"/>
      <c r="F14" s="59">
        <v>1</v>
      </c>
      <c r="G14" s="42">
        <f t="shared" si="2"/>
        <v>0</v>
      </c>
      <c r="H14" s="97">
        <v>0.2</v>
      </c>
      <c r="I14" s="58">
        <f t="shared" si="3"/>
        <v>0</v>
      </c>
    </row>
    <row r="15" spans="1:9" ht="16.5" customHeight="1">
      <c r="A15" s="152"/>
      <c r="B15" s="145" t="s">
        <v>140</v>
      </c>
      <c r="C15" s="146"/>
      <c r="D15" s="146"/>
      <c r="E15" s="146"/>
      <c r="F15" s="146"/>
      <c r="G15" s="146"/>
      <c r="H15" s="146"/>
      <c r="I15" s="147"/>
    </row>
    <row r="16" spans="1:9" ht="15.75" customHeight="1">
      <c r="A16" s="152"/>
      <c r="B16" s="154" t="s">
        <v>141</v>
      </c>
      <c r="C16" s="155"/>
      <c r="D16" s="156"/>
      <c r="E16" s="42"/>
      <c r="F16" s="59">
        <v>5</v>
      </c>
      <c r="G16" s="42">
        <f>E16*F16</f>
        <v>0</v>
      </c>
      <c r="H16" s="97">
        <v>0.2</v>
      </c>
      <c r="I16" s="58">
        <f>G16*(1+H16)</f>
        <v>0</v>
      </c>
    </row>
    <row r="17" spans="1:9" ht="16.5" customHeight="1">
      <c r="A17" s="152"/>
      <c r="B17" s="154" t="s">
        <v>142</v>
      </c>
      <c r="C17" s="155"/>
      <c r="D17" s="156"/>
      <c r="E17" s="42"/>
      <c r="F17" s="57">
        <v>5</v>
      </c>
      <c r="G17" s="42">
        <f>E17*F17</f>
        <v>0</v>
      </c>
      <c r="H17" s="97">
        <v>0.2</v>
      </c>
      <c r="I17" s="58">
        <f>G17*(1+H17)</f>
        <v>0</v>
      </c>
    </row>
    <row r="18" spans="1:9" ht="15.6">
      <c r="A18" s="100"/>
      <c r="B18" s="100"/>
      <c r="C18" s="100"/>
      <c r="D18" s="100"/>
      <c r="E18" s="100"/>
      <c r="F18" s="100"/>
    </row>
    <row r="19" spans="1:9" ht="15.6">
      <c r="A19" s="149" t="s">
        <v>143</v>
      </c>
      <c r="B19" s="149"/>
      <c r="C19" s="149"/>
      <c r="D19" s="149"/>
      <c r="E19" s="149"/>
      <c r="F19" s="149"/>
      <c r="G19" s="20">
        <f>SUM(G5:G9,G11:G14,G16:G17)</f>
        <v>0</v>
      </c>
      <c r="H19" s="20"/>
      <c r="I19" s="20">
        <f>SUM(I5:I9,I11:I14,I16:I17)</f>
        <v>0</v>
      </c>
    </row>
  </sheetData>
  <protectedRanges>
    <protectedRange sqref="E16:E17 E11:E14 E5:E9 G5:H9 G11:H14 G16:H17" name="Plage1"/>
  </protectedRanges>
  <mergeCells count="20">
    <mergeCell ref="A19:F19"/>
    <mergeCell ref="A18:F18"/>
    <mergeCell ref="A1:I1"/>
    <mergeCell ref="A2:I2"/>
    <mergeCell ref="B4:I4"/>
    <mergeCell ref="A3:A17"/>
    <mergeCell ref="B3:D3"/>
    <mergeCell ref="B16:D16"/>
    <mergeCell ref="B17:D17"/>
    <mergeCell ref="B12:D12"/>
    <mergeCell ref="B13:D13"/>
    <mergeCell ref="B14:D14"/>
    <mergeCell ref="B11:D11"/>
    <mergeCell ref="B7:D7"/>
    <mergeCell ref="B8:D8"/>
    <mergeCell ref="B9:D9"/>
    <mergeCell ref="B10:I10"/>
    <mergeCell ref="B15:I15"/>
    <mergeCell ref="B5:D5"/>
    <mergeCell ref="B6:D6"/>
  </mergeCells>
  <printOptions horizontalCentered="1" verticalCentered="1"/>
  <pageMargins left="0.70866141732283472" right="0.70866141732283472" top="0.74803149606299213" bottom="0.74803149606299213" header="0.31496062992125984" footer="0.31496062992125984"/>
  <pageSetup paperSize="9" orientation="portrait" r:id="rId1"/>
  <headerFooter>
    <oddHeader>&amp;C&amp;"-,Gras"&amp;16Marché "Maintenance des installations de sécurité incendie"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1"/>
  <sheetViews>
    <sheetView zoomScale="66" zoomScaleNormal="66" workbookViewId="0">
      <selection activeCell="I10" sqref="I10"/>
    </sheetView>
  </sheetViews>
  <sheetFormatPr defaultColWidth="11" defaultRowHeight="15.75" customHeight="1"/>
  <cols>
    <col min="1" max="1" width="11.75" customWidth="1"/>
    <col min="5" max="5" width="18.75" customWidth="1"/>
    <col min="6" max="6" width="12.375" customWidth="1"/>
    <col min="7" max="8" width="16.625" customWidth="1"/>
    <col min="9" max="9" width="17.625" customWidth="1"/>
  </cols>
  <sheetData>
    <row r="1" spans="1:9" ht="248.1" customHeight="1">
      <c r="A1" s="150" t="s">
        <v>144</v>
      </c>
      <c r="B1" s="211"/>
      <c r="C1" s="211"/>
      <c r="D1" s="211"/>
      <c r="E1" s="211"/>
      <c r="F1" s="211"/>
      <c r="G1" s="211"/>
      <c r="H1" s="211"/>
      <c r="I1" s="211"/>
    </row>
    <row r="2" spans="1:9" ht="30.75" customHeight="1">
      <c r="A2" s="137" t="s">
        <v>16</v>
      </c>
      <c r="B2" s="211"/>
      <c r="C2" s="211"/>
      <c r="D2" s="211"/>
      <c r="E2" s="211"/>
      <c r="F2" s="211"/>
      <c r="G2" s="211"/>
      <c r="H2" s="211"/>
      <c r="I2" s="211"/>
    </row>
    <row r="3" spans="1:9" ht="36.950000000000003">
      <c r="A3" s="159" t="s">
        <v>145</v>
      </c>
      <c r="B3" s="153" t="s">
        <v>128</v>
      </c>
      <c r="C3" s="153"/>
      <c r="D3" s="153"/>
      <c r="E3" s="28" t="s">
        <v>20</v>
      </c>
      <c r="F3" s="28" t="s">
        <v>21</v>
      </c>
      <c r="G3" s="28" t="s">
        <v>22</v>
      </c>
      <c r="H3" s="90" t="s">
        <v>8</v>
      </c>
      <c r="I3" s="28" t="s">
        <v>23</v>
      </c>
    </row>
    <row r="4" spans="1:9" ht="19.5" customHeight="1">
      <c r="A4" s="159"/>
      <c r="B4" s="157" t="s">
        <v>135</v>
      </c>
      <c r="C4" s="157"/>
      <c r="D4" s="157"/>
      <c r="E4" s="157"/>
      <c r="F4" s="157"/>
      <c r="G4" s="157"/>
      <c r="H4" s="157"/>
      <c r="I4" s="157"/>
    </row>
    <row r="5" spans="1:9" ht="15.6">
      <c r="A5" s="159"/>
      <c r="B5" s="148" t="s">
        <v>136</v>
      </c>
      <c r="C5" s="148"/>
      <c r="D5" s="148"/>
      <c r="E5" s="42"/>
      <c r="F5" s="60">
        <v>1</v>
      </c>
      <c r="G5" s="42">
        <f>E5*F5</f>
        <v>0</v>
      </c>
      <c r="H5" s="97">
        <v>0.2</v>
      </c>
      <c r="I5" s="58">
        <f>G5*(1+H5)</f>
        <v>0</v>
      </c>
    </row>
    <row r="6" spans="1:9" ht="15.6">
      <c r="A6" s="159"/>
      <c r="B6" s="148" t="s">
        <v>137</v>
      </c>
      <c r="C6" s="148"/>
      <c r="D6" s="148"/>
      <c r="E6" s="42"/>
      <c r="F6" s="60">
        <v>1</v>
      </c>
      <c r="G6" s="42">
        <f t="shared" ref="G6:G7" si="0">E6*F6</f>
        <v>0</v>
      </c>
      <c r="H6" s="97">
        <v>0.2</v>
      </c>
      <c r="I6" s="58">
        <f t="shared" ref="I6:I7" si="1">G6*(1+H6)</f>
        <v>0</v>
      </c>
    </row>
    <row r="7" spans="1:9" ht="15.6">
      <c r="A7" s="159"/>
      <c r="B7" s="148" t="s">
        <v>138</v>
      </c>
      <c r="C7" s="148"/>
      <c r="D7" s="148"/>
      <c r="E7" s="42"/>
      <c r="F7" s="60">
        <v>1</v>
      </c>
      <c r="G7" s="42">
        <f t="shared" si="0"/>
        <v>0</v>
      </c>
      <c r="H7" s="97">
        <v>0.2</v>
      </c>
      <c r="I7" s="58">
        <f t="shared" si="1"/>
        <v>0</v>
      </c>
    </row>
    <row r="8" spans="1:9" ht="16.5" customHeight="1">
      <c r="A8" s="159"/>
      <c r="B8" s="158" t="s">
        <v>140</v>
      </c>
      <c r="C8" s="158"/>
      <c r="D8" s="158"/>
      <c r="E8" s="158"/>
      <c r="F8" s="158"/>
      <c r="G8" s="158"/>
      <c r="H8" s="158"/>
      <c r="I8" s="158"/>
    </row>
    <row r="9" spans="1:9" ht="15.6">
      <c r="A9" s="159"/>
      <c r="B9" s="160" t="s">
        <v>141</v>
      </c>
      <c r="C9" s="160"/>
      <c r="D9" s="160"/>
      <c r="E9" s="42"/>
      <c r="F9" s="61">
        <v>1</v>
      </c>
      <c r="G9" s="42">
        <f>E9*F9</f>
        <v>0</v>
      </c>
      <c r="H9" s="97">
        <v>0.2</v>
      </c>
      <c r="I9" s="58">
        <f>G9*(1+H9)</f>
        <v>0</v>
      </c>
    </row>
    <row r="11" spans="1:9" ht="15.6">
      <c r="A11" s="149" t="s">
        <v>143</v>
      </c>
      <c r="B11" s="149"/>
      <c r="C11" s="149"/>
      <c r="D11" s="149"/>
      <c r="E11" s="149"/>
      <c r="F11" s="149"/>
      <c r="G11" s="20">
        <f>SUM(G5:G7,G9)</f>
        <v>0</v>
      </c>
      <c r="H11" s="20"/>
      <c r="I11" s="20">
        <f>SUM(I5:I7,I9)</f>
        <v>0</v>
      </c>
    </row>
  </sheetData>
  <protectedRanges>
    <protectedRange sqref="E9 E5:E7 G5:H7 G9:H9" name="Plage1"/>
  </protectedRanges>
  <mergeCells count="11">
    <mergeCell ref="A11:F11"/>
    <mergeCell ref="A1:I1"/>
    <mergeCell ref="A2:I2"/>
    <mergeCell ref="B4:I4"/>
    <mergeCell ref="B8:I8"/>
    <mergeCell ref="A3:A9"/>
    <mergeCell ref="B3:D3"/>
    <mergeCell ref="B9:D9"/>
    <mergeCell ref="B7:D7"/>
    <mergeCell ref="B5:D5"/>
    <mergeCell ref="B6:D6"/>
  </mergeCells>
  <printOptions horizontalCentered="1" verticalCentered="1"/>
  <pageMargins left="0.70866141732283472" right="0.70866141732283472" top="0.74803149606299213" bottom="0.74803149606299213" header="1.45" footer="0.31496062992125984"/>
  <pageSetup paperSize="9" orientation="portrait" r:id="rId1"/>
  <headerFooter>
    <oddHeader>&amp;C&amp;"-,Gras"&amp;16Marché "Maintenance des installations de sécurité incendie"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1"/>
  <sheetViews>
    <sheetView topLeftCell="A2" workbookViewId="0">
      <selection activeCell="I21" sqref="I21"/>
    </sheetView>
  </sheetViews>
  <sheetFormatPr defaultColWidth="11" defaultRowHeight="15.75" customHeight="1"/>
  <cols>
    <col min="1" max="1" width="13" customWidth="1"/>
    <col min="5" max="5" width="20.875" style="2" customWidth="1"/>
    <col min="6" max="6" width="12.25" customWidth="1"/>
    <col min="7" max="8" width="20" style="2" customWidth="1"/>
    <col min="9" max="9" width="15.75" customWidth="1"/>
  </cols>
  <sheetData>
    <row r="1" spans="1:16" ht="222" customHeight="1">
      <c r="A1" s="150" t="s">
        <v>146</v>
      </c>
      <c r="B1" s="211"/>
      <c r="C1" s="211"/>
      <c r="D1" s="211"/>
      <c r="E1" s="211"/>
      <c r="F1" s="211"/>
      <c r="G1" s="211"/>
      <c r="H1" s="211"/>
      <c r="I1" s="211"/>
      <c r="J1" s="91" t="s">
        <v>147</v>
      </c>
      <c r="K1" s="92"/>
      <c r="L1" s="92"/>
      <c r="M1" s="92"/>
      <c r="N1" s="92"/>
      <c r="O1" s="92"/>
      <c r="P1" s="87"/>
    </row>
    <row r="2" spans="1:16" ht="15.6">
      <c r="A2" s="137" t="s">
        <v>16</v>
      </c>
      <c r="B2" s="211"/>
      <c r="C2" s="211"/>
      <c r="D2" s="211"/>
      <c r="E2" s="211"/>
      <c r="F2" s="211"/>
      <c r="G2" s="211"/>
      <c r="H2" s="211"/>
      <c r="I2" s="211"/>
    </row>
    <row r="3" spans="1:16" ht="46.5" customHeight="1">
      <c r="A3" s="152" t="s">
        <v>148</v>
      </c>
      <c r="B3" s="153" t="s">
        <v>128</v>
      </c>
      <c r="C3" s="153"/>
      <c r="D3" s="153"/>
      <c r="E3" s="28" t="s">
        <v>20</v>
      </c>
      <c r="F3" s="28" t="s">
        <v>21</v>
      </c>
      <c r="G3" s="28" t="s">
        <v>22</v>
      </c>
      <c r="H3" s="90" t="s">
        <v>8</v>
      </c>
      <c r="I3" s="28" t="s">
        <v>23</v>
      </c>
    </row>
    <row r="4" spans="1:16" ht="18" customHeight="1">
      <c r="A4" s="152"/>
      <c r="B4" s="151" t="s">
        <v>129</v>
      </c>
      <c r="C4" s="151"/>
      <c r="D4" s="151"/>
      <c r="E4" s="151"/>
      <c r="F4" s="151"/>
      <c r="G4" s="151"/>
      <c r="H4" s="151"/>
      <c r="I4" s="151"/>
    </row>
    <row r="5" spans="1:16" ht="18" customHeight="1">
      <c r="A5" s="152"/>
      <c r="B5" s="148" t="s">
        <v>130</v>
      </c>
      <c r="C5" s="148"/>
      <c r="D5" s="148"/>
      <c r="E5" s="42"/>
      <c r="F5" s="61">
        <v>1</v>
      </c>
      <c r="G5" s="42">
        <f>E5*F5</f>
        <v>0</v>
      </c>
      <c r="H5" s="97">
        <v>0.2</v>
      </c>
      <c r="I5" s="58">
        <f>G5*(1+H5)</f>
        <v>0</v>
      </c>
    </row>
    <row r="6" spans="1:16" ht="18" customHeight="1">
      <c r="A6" s="152"/>
      <c r="B6" s="148" t="s">
        <v>131</v>
      </c>
      <c r="C6" s="148"/>
      <c r="D6" s="148"/>
      <c r="E6" s="42"/>
      <c r="F6" s="61">
        <v>5</v>
      </c>
      <c r="G6" s="42">
        <f t="shared" ref="G6:G10" si="0">E6*F6</f>
        <v>0</v>
      </c>
      <c r="H6" s="97">
        <v>0.2</v>
      </c>
      <c r="I6" s="58">
        <f t="shared" ref="I6:I10" si="1">G6*(1+H6)</f>
        <v>0</v>
      </c>
    </row>
    <row r="7" spans="1:16" ht="18" customHeight="1">
      <c r="A7" s="152"/>
      <c r="B7" s="148" t="s">
        <v>149</v>
      </c>
      <c r="C7" s="148"/>
      <c r="D7" s="148"/>
      <c r="E7" s="42"/>
      <c r="F7" s="61">
        <v>1</v>
      </c>
      <c r="G7" s="42">
        <f t="shared" si="0"/>
        <v>0</v>
      </c>
      <c r="H7" s="97">
        <v>0.2</v>
      </c>
      <c r="I7" s="58">
        <f t="shared" si="1"/>
        <v>0</v>
      </c>
    </row>
    <row r="8" spans="1:16" ht="27" customHeight="1">
      <c r="A8" s="152"/>
      <c r="B8" s="148" t="s">
        <v>150</v>
      </c>
      <c r="C8" s="148"/>
      <c r="D8" s="148"/>
      <c r="E8" s="42"/>
      <c r="F8" s="61">
        <v>5</v>
      </c>
      <c r="G8" s="42">
        <f t="shared" si="0"/>
        <v>0</v>
      </c>
      <c r="H8" s="97">
        <v>0.2</v>
      </c>
      <c r="I8" s="58">
        <f t="shared" si="1"/>
        <v>0</v>
      </c>
    </row>
    <row r="9" spans="1:16" ht="14.1" customHeight="1">
      <c r="A9" s="152"/>
      <c r="B9" s="148" t="s">
        <v>132</v>
      </c>
      <c r="C9" s="148"/>
      <c r="D9" s="148"/>
      <c r="E9" s="42"/>
      <c r="F9" s="61">
        <v>5</v>
      </c>
      <c r="G9" s="42">
        <f t="shared" si="0"/>
        <v>0</v>
      </c>
      <c r="H9" s="97">
        <v>0.2</v>
      </c>
      <c r="I9" s="58">
        <f t="shared" si="1"/>
        <v>0</v>
      </c>
    </row>
    <row r="10" spans="1:16" ht="14.1" customHeight="1">
      <c r="A10" s="152"/>
      <c r="B10" s="148" t="s">
        <v>133</v>
      </c>
      <c r="C10" s="148"/>
      <c r="D10" s="148"/>
      <c r="E10" s="42"/>
      <c r="F10" s="61">
        <v>5</v>
      </c>
      <c r="G10" s="42">
        <f t="shared" si="0"/>
        <v>0</v>
      </c>
      <c r="H10" s="97">
        <v>0.2</v>
      </c>
      <c r="I10" s="58">
        <f t="shared" si="1"/>
        <v>0</v>
      </c>
    </row>
    <row r="11" spans="1:16" ht="18.75" customHeight="1">
      <c r="A11" s="152"/>
      <c r="B11" s="157" t="s">
        <v>135</v>
      </c>
      <c r="C11" s="157"/>
      <c r="D11" s="157"/>
      <c r="E11" s="157"/>
      <c r="F11" s="157"/>
      <c r="G11" s="157"/>
      <c r="H11" s="157"/>
      <c r="I11" s="157"/>
    </row>
    <row r="12" spans="1:16" ht="15.75" customHeight="1">
      <c r="A12" s="152"/>
      <c r="B12" s="148" t="s">
        <v>151</v>
      </c>
      <c r="C12" s="148"/>
      <c r="D12" s="148"/>
      <c r="E12" s="42"/>
      <c r="F12" s="61">
        <v>5</v>
      </c>
      <c r="G12" s="42">
        <f>E12*F12</f>
        <v>0</v>
      </c>
      <c r="H12" s="97">
        <v>0.2</v>
      </c>
      <c r="I12" s="58">
        <f>G12*(1+H12)</f>
        <v>0</v>
      </c>
    </row>
    <row r="13" spans="1:16" ht="14.1" customHeight="1">
      <c r="A13" s="152"/>
      <c r="B13" s="148" t="s">
        <v>136</v>
      </c>
      <c r="C13" s="148"/>
      <c r="D13" s="148"/>
      <c r="E13" s="42"/>
      <c r="F13" s="61">
        <v>1</v>
      </c>
      <c r="G13" s="42">
        <f t="shared" ref="G13:G16" si="2">E13*F13</f>
        <v>0</v>
      </c>
      <c r="H13" s="97">
        <v>0.2</v>
      </c>
      <c r="I13" s="58">
        <f t="shared" ref="I13:I16" si="3">G13*(1+H13)</f>
        <v>0</v>
      </c>
    </row>
    <row r="14" spans="1:16" ht="14.1" customHeight="1">
      <c r="A14" s="152"/>
      <c r="B14" s="148" t="s">
        <v>137</v>
      </c>
      <c r="C14" s="148"/>
      <c r="D14" s="148"/>
      <c r="E14" s="42"/>
      <c r="F14" s="61">
        <v>1</v>
      </c>
      <c r="G14" s="42">
        <f t="shared" si="2"/>
        <v>0</v>
      </c>
      <c r="H14" s="97">
        <v>0.2</v>
      </c>
      <c r="I14" s="58">
        <f t="shared" si="3"/>
        <v>0</v>
      </c>
    </row>
    <row r="15" spans="1:16" ht="14.1" customHeight="1">
      <c r="A15" s="152"/>
      <c r="B15" s="148" t="s">
        <v>138</v>
      </c>
      <c r="C15" s="148"/>
      <c r="D15" s="148"/>
      <c r="E15" s="42"/>
      <c r="F15" s="61">
        <v>1</v>
      </c>
      <c r="G15" s="42">
        <f t="shared" si="2"/>
        <v>0</v>
      </c>
      <c r="H15" s="97">
        <v>0.2</v>
      </c>
      <c r="I15" s="58">
        <f t="shared" si="3"/>
        <v>0</v>
      </c>
    </row>
    <row r="16" spans="1:16" ht="14.1" customHeight="1">
      <c r="A16" s="152"/>
      <c r="B16" s="148" t="s">
        <v>139</v>
      </c>
      <c r="C16" s="148"/>
      <c r="D16" s="148"/>
      <c r="E16" s="42"/>
      <c r="F16" s="61">
        <v>1</v>
      </c>
      <c r="G16" s="42">
        <f t="shared" si="2"/>
        <v>0</v>
      </c>
      <c r="H16" s="97">
        <v>0.2</v>
      </c>
      <c r="I16" s="58">
        <f t="shared" si="3"/>
        <v>0</v>
      </c>
    </row>
    <row r="17" spans="1:9" ht="16.5" customHeight="1">
      <c r="A17" s="152"/>
      <c r="B17" s="158" t="s">
        <v>140</v>
      </c>
      <c r="C17" s="158"/>
      <c r="D17" s="158"/>
      <c r="E17" s="158"/>
      <c r="F17" s="158"/>
      <c r="G17" s="158"/>
      <c r="H17" s="158"/>
      <c r="I17" s="158"/>
    </row>
    <row r="18" spans="1:9" ht="15.75" customHeight="1">
      <c r="A18" s="152"/>
      <c r="B18" s="160" t="s">
        <v>141</v>
      </c>
      <c r="C18" s="160"/>
      <c r="D18" s="160"/>
      <c r="E18" s="42"/>
      <c r="F18" s="61">
        <v>5</v>
      </c>
      <c r="G18" s="42">
        <f>E18*F18</f>
        <v>0</v>
      </c>
      <c r="H18" s="97">
        <v>0.2</v>
      </c>
      <c r="I18" s="58">
        <f>G18*(1+H18)</f>
        <v>0</v>
      </c>
    </row>
    <row r="19" spans="1:9" ht="16.5" customHeight="1">
      <c r="A19" s="152"/>
      <c r="B19" s="160" t="s">
        <v>142</v>
      </c>
      <c r="C19" s="160"/>
      <c r="D19" s="160"/>
      <c r="E19" s="42"/>
      <c r="F19" s="61">
        <v>5</v>
      </c>
      <c r="G19" s="42">
        <f>E19*F19</f>
        <v>0</v>
      </c>
      <c r="H19" s="97">
        <v>0.2</v>
      </c>
      <c r="I19" s="58">
        <f>G19*(1+H19)</f>
        <v>0</v>
      </c>
    </row>
    <row r="20" spans="1:9" ht="15.6">
      <c r="E20"/>
      <c r="F20" s="62"/>
      <c r="G20"/>
      <c r="H20"/>
    </row>
    <row r="21" spans="1:9" ht="15.6">
      <c r="A21" s="161" t="s">
        <v>143</v>
      </c>
      <c r="B21" s="161"/>
      <c r="C21" s="161"/>
      <c r="D21" s="161"/>
      <c r="E21" s="161"/>
      <c r="F21" s="161"/>
      <c r="G21" s="20">
        <f>SUM(G5:G10,G12:G16,G18:G19)</f>
        <v>0</v>
      </c>
      <c r="H21" s="20"/>
      <c r="I21" s="20">
        <f>SUM(I5:I10,I12:I16,I18:I19)</f>
        <v>0</v>
      </c>
    </row>
  </sheetData>
  <protectedRanges>
    <protectedRange sqref="E18:E19 E12:E16 E5:E10 G5:H10 G12:H16 G18:H19" name="Plage1"/>
  </protectedRanges>
  <mergeCells count="21">
    <mergeCell ref="B17:I17"/>
    <mergeCell ref="B12:D12"/>
    <mergeCell ref="B9:D9"/>
    <mergeCell ref="B10:D10"/>
    <mergeCell ref="A21:F21"/>
    <mergeCell ref="A1:I1"/>
    <mergeCell ref="A2:I2"/>
    <mergeCell ref="A3:A19"/>
    <mergeCell ref="B3:D3"/>
    <mergeCell ref="B5:D5"/>
    <mergeCell ref="B6:D6"/>
    <mergeCell ref="B7:D7"/>
    <mergeCell ref="B19:D19"/>
    <mergeCell ref="B15:D15"/>
    <mergeCell ref="B16:D16"/>
    <mergeCell ref="B13:D13"/>
    <mergeCell ref="B18:D18"/>
    <mergeCell ref="B14:D14"/>
    <mergeCell ref="B8:D8"/>
    <mergeCell ref="B4:I4"/>
    <mergeCell ref="B11:I11"/>
  </mergeCells>
  <printOptions horizontalCentered="1" verticalCentered="1"/>
  <pageMargins left="0.70866141732283472" right="0.70866141732283472" top="0.74803149606299213" bottom="0.74803149606299213" header="1.46" footer="0.31496062992125984"/>
  <pageSetup paperSize="9" orientation="portrait"/>
  <headerFooter>
    <oddHeader>&amp;C&amp;"-,Gras"&amp;16Marché "Maintenance des installations de sécurité incendie"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
  <sheetViews>
    <sheetView workbookViewId="0">
      <selection activeCell="I8" sqref="I8"/>
    </sheetView>
  </sheetViews>
  <sheetFormatPr defaultColWidth="11" defaultRowHeight="15.75" customHeight="1"/>
  <cols>
    <col min="1" max="1" width="12.625" customWidth="1"/>
    <col min="5" max="5" width="25.625" customWidth="1"/>
    <col min="6" max="6" width="12.5" customWidth="1"/>
    <col min="7" max="8" width="19.625" customWidth="1"/>
    <col min="9" max="9" width="16.625" customWidth="1"/>
  </cols>
  <sheetData>
    <row r="1" spans="1:9" ht="215.25" customHeight="1">
      <c r="A1" s="150" t="s">
        <v>152</v>
      </c>
      <c r="B1" s="211"/>
      <c r="C1" s="211"/>
      <c r="D1" s="211"/>
      <c r="E1" s="211"/>
      <c r="F1" s="211"/>
      <c r="G1" s="211"/>
      <c r="H1" s="211"/>
      <c r="I1" s="211"/>
    </row>
    <row r="2" spans="1:9" ht="37.5" customHeight="1">
      <c r="A2" s="137" t="s">
        <v>16</v>
      </c>
      <c r="B2" s="211"/>
      <c r="C2" s="211"/>
      <c r="D2" s="211"/>
      <c r="E2" s="211"/>
      <c r="F2" s="211"/>
      <c r="G2" s="211"/>
      <c r="H2" s="211"/>
      <c r="I2" s="211"/>
    </row>
    <row r="3" spans="1:9" ht="37.5" customHeight="1">
      <c r="A3" s="63"/>
      <c r="B3" s="153" t="s">
        <v>128</v>
      </c>
      <c r="C3" s="153"/>
      <c r="D3" s="153"/>
      <c r="E3" s="28" t="s">
        <v>20</v>
      </c>
      <c r="F3" s="28" t="s">
        <v>21</v>
      </c>
      <c r="G3" s="28" t="s">
        <v>22</v>
      </c>
      <c r="H3" s="90" t="s">
        <v>8</v>
      </c>
      <c r="I3" s="28" t="s">
        <v>23</v>
      </c>
    </row>
    <row r="4" spans="1:9" ht="23.25" customHeight="1">
      <c r="A4" s="152" t="s">
        <v>153</v>
      </c>
      <c r="B4" s="157" t="s">
        <v>135</v>
      </c>
      <c r="C4" s="157"/>
      <c r="D4" s="157"/>
      <c r="E4" s="157"/>
      <c r="F4" s="157"/>
      <c r="G4" s="157"/>
      <c r="H4" s="157"/>
      <c r="I4" s="157"/>
    </row>
    <row r="5" spans="1:9" ht="14.1" customHeight="1">
      <c r="A5" s="152"/>
      <c r="B5" s="148" t="s">
        <v>138</v>
      </c>
      <c r="C5" s="148"/>
      <c r="D5" s="148"/>
      <c r="E5" s="42"/>
      <c r="F5" s="61">
        <v>1</v>
      </c>
      <c r="G5" s="42">
        <f>E5*F5</f>
        <v>0</v>
      </c>
      <c r="H5" s="97">
        <v>0.2</v>
      </c>
      <c r="I5" s="58">
        <f>G5*(1+H5)</f>
        <v>0</v>
      </c>
    </row>
    <row r="6" spans="1:9" ht="15.75" customHeight="1">
      <c r="A6" s="152"/>
      <c r="B6" s="158" t="s">
        <v>140</v>
      </c>
      <c r="C6" s="158"/>
      <c r="D6" s="158"/>
      <c r="E6" s="158"/>
      <c r="F6" s="158"/>
      <c r="G6" s="158"/>
      <c r="H6" s="158"/>
      <c r="I6" s="158"/>
    </row>
    <row r="7" spans="1:9" ht="29.25" customHeight="1">
      <c r="A7" s="152"/>
      <c r="B7" s="148" t="s">
        <v>154</v>
      </c>
      <c r="C7" s="148"/>
      <c r="D7" s="148"/>
      <c r="E7" s="42"/>
      <c r="F7" s="61">
        <v>1</v>
      </c>
      <c r="G7" s="42">
        <f>E7*F7</f>
        <v>0</v>
      </c>
      <c r="H7" s="97">
        <v>0.2</v>
      </c>
      <c r="I7" s="58">
        <f>G7*(1+H7)</f>
        <v>0</v>
      </c>
    </row>
    <row r="8" spans="1:9" ht="15.6"/>
    <row r="9" spans="1:9" ht="15.6">
      <c r="A9" s="161" t="s">
        <v>143</v>
      </c>
      <c r="B9" s="161"/>
      <c r="C9" s="161"/>
      <c r="D9" s="161"/>
      <c r="E9" s="161"/>
      <c r="F9" s="161"/>
      <c r="G9" s="64">
        <f>SUM(G5,G7)</f>
        <v>0</v>
      </c>
      <c r="H9" s="44"/>
      <c r="I9" s="65">
        <f>SUM(I5,I7)</f>
        <v>0</v>
      </c>
    </row>
  </sheetData>
  <protectedRanges>
    <protectedRange sqref="E5 E7 G7:H7 G5:H5" name="Plage1"/>
  </protectedRanges>
  <mergeCells count="9">
    <mergeCell ref="A9:F9"/>
    <mergeCell ref="A1:I1"/>
    <mergeCell ref="A2:I2"/>
    <mergeCell ref="B4:I4"/>
    <mergeCell ref="B6:I6"/>
    <mergeCell ref="B7:D7"/>
    <mergeCell ref="A4:A7"/>
    <mergeCell ref="B5:D5"/>
    <mergeCell ref="B3:D3"/>
  </mergeCells>
  <printOptions horizontalCentered="1" verticalCentered="1"/>
  <pageMargins left="0.70866141732283472" right="0.70866141732283472" top="0.74803149606299213" bottom="0.74803149606299213" header="2.4900000000000002" footer="0.31496062992125984"/>
  <pageSetup paperSize="9" orientation="portrait"/>
  <headerFooter>
    <oddHeader>&amp;C&amp;"-,Gras"&amp;16Marché "Maintenance des installations de sécurité incendie"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1"/>
  <sheetViews>
    <sheetView topLeftCell="A12" workbookViewId="0">
      <selection activeCell="L27" sqref="L27"/>
    </sheetView>
  </sheetViews>
  <sheetFormatPr defaultColWidth="11" defaultRowHeight="15.75" customHeight="1"/>
  <cols>
    <col min="1" max="1" width="12.125" customWidth="1"/>
    <col min="5" max="5" width="20.5" customWidth="1"/>
    <col min="6" max="6" width="13.375" customWidth="1"/>
    <col min="7" max="8" width="19.625" customWidth="1"/>
    <col min="9" max="9" width="18.25" customWidth="1"/>
  </cols>
  <sheetData>
    <row r="1" spans="1:9" ht="228.75" customHeight="1">
      <c r="A1" s="150" t="s">
        <v>152</v>
      </c>
      <c r="B1" s="211"/>
      <c r="C1" s="211"/>
      <c r="D1" s="211"/>
      <c r="E1" s="211"/>
      <c r="F1" s="211"/>
      <c r="G1" s="211"/>
      <c r="H1" s="211"/>
      <c r="I1" s="211"/>
    </row>
    <row r="2" spans="1:9" ht="21.75" customHeight="1">
      <c r="A2" s="167" t="s">
        <v>16</v>
      </c>
      <c r="B2" s="211"/>
      <c r="C2" s="211"/>
      <c r="D2" s="211"/>
      <c r="E2" s="211"/>
      <c r="F2" s="211"/>
      <c r="G2" s="211"/>
      <c r="H2" s="211"/>
      <c r="I2" s="211"/>
    </row>
    <row r="3" spans="1:9" ht="44.25" customHeight="1">
      <c r="A3" s="180" t="s">
        <v>155</v>
      </c>
      <c r="B3" s="171" t="s">
        <v>128</v>
      </c>
      <c r="C3" s="172"/>
      <c r="D3" s="173"/>
      <c r="E3" s="66" t="s">
        <v>20</v>
      </c>
      <c r="F3" s="67" t="s">
        <v>21</v>
      </c>
      <c r="G3" s="66" t="s">
        <v>22</v>
      </c>
      <c r="H3" s="93" t="s">
        <v>8</v>
      </c>
      <c r="I3" s="68" t="s">
        <v>23</v>
      </c>
    </row>
    <row r="4" spans="1:9" ht="19.5" customHeight="1">
      <c r="A4" s="181"/>
      <c r="B4" s="168" t="s">
        <v>129</v>
      </c>
      <c r="C4" s="169"/>
      <c r="D4" s="169"/>
      <c r="E4" s="169"/>
      <c r="F4" s="169"/>
      <c r="G4" s="169"/>
      <c r="H4" s="169"/>
      <c r="I4" s="170"/>
    </row>
    <row r="5" spans="1:9" ht="15.75" customHeight="1">
      <c r="A5" s="180"/>
      <c r="B5" s="175" t="s">
        <v>130</v>
      </c>
      <c r="C5" s="176"/>
      <c r="D5" s="176"/>
      <c r="E5" s="70"/>
      <c r="F5" s="71">
        <v>1</v>
      </c>
      <c r="G5" s="69">
        <f>E5*F5</f>
        <v>0</v>
      </c>
      <c r="H5" s="98">
        <v>0.2</v>
      </c>
      <c r="I5" s="72">
        <f>G5*(1+H5)</f>
        <v>0</v>
      </c>
    </row>
    <row r="6" spans="1:9" ht="15.75" customHeight="1">
      <c r="A6" s="180"/>
      <c r="B6" s="174" t="s">
        <v>156</v>
      </c>
      <c r="C6" s="140"/>
      <c r="D6" s="140"/>
      <c r="E6" s="73"/>
      <c r="F6" s="74">
        <v>1</v>
      </c>
      <c r="G6" s="69">
        <f t="shared" ref="G6:G15" si="0">E6*F6</f>
        <v>0</v>
      </c>
      <c r="H6" s="98">
        <v>0.2</v>
      </c>
      <c r="I6" s="72">
        <f t="shared" ref="I6:I15" si="1">G6*(1+H6)</f>
        <v>0</v>
      </c>
    </row>
    <row r="7" spans="1:9" ht="16.5" customHeight="1">
      <c r="A7" s="180"/>
      <c r="B7" s="174" t="s">
        <v>157</v>
      </c>
      <c r="C7" s="140"/>
      <c r="D7" s="140"/>
      <c r="E7" s="73"/>
      <c r="F7" s="74">
        <v>1</v>
      </c>
      <c r="G7" s="69">
        <f t="shared" si="0"/>
        <v>0</v>
      </c>
      <c r="H7" s="98">
        <v>0.2</v>
      </c>
      <c r="I7" s="72">
        <f t="shared" si="1"/>
        <v>0</v>
      </c>
    </row>
    <row r="8" spans="1:9" ht="15.6">
      <c r="A8" s="180"/>
      <c r="B8" s="174" t="s">
        <v>131</v>
      </c>
      <c r="C8" s="140"/>
      <c r="D8" s="140"/>
      <c r="E8" s="73"/>
      <c r="F8" s="74">
        <v>5</v>
      </c>
      <c r="G8" s="69">
        <f t="shared" si="0"/>
        <v>0</v>
      </c>
      <c r="H8" s="98">
        <v>0.2</v>
      </c>
      <c r="I8" s="72">
        <f t="shared" si="1"/>
        <v>0</v>
      </c>
    </row>
    <row r="9" spans="1:9" ht="15.6">
      <c r="A9" s="180"/>
      <c r="B9" s="174" t="s">
        <v>158</v>
      </c>
      <c r="C9" s="140"/>
      <c r="D9" s="140"/>
      <c r="E9" s="73"/>
      <c r="F9" s="74">
        <v>5</v>
      </c>
      <c r="G9" s="69">
        <f t="shared" si="0"/>
        <v>0</v>
      </c>
      <c r="H9" s="98">
        <v>0.2</v>
      </c>
      <c r="I9" s="72">
        <f t="shared" si="1"/>
        <v>0</v>
      </c>
    </row>
    <row r="10" spans="1:9" ht="15.6">
      <c r="A10" s="180"/>
      <c r="B10" s="174" t="s">
        <v>159</v>
      </c>
      <c r="C10" s="140"/>
      <c r="D10" s="140"/>
      <c r="E10" s="73"/>
      <c r="F10" s="74">
        <v>5</v>
      </c>
      <c r="G10" s="69">
        <f t="shared" si="0"/>
        <v>0</v>
      </c>
      <c r="H10" s="98">
        <v>0.2</v>
      </c>
      <c r="I10" s="72">
        <f t="shared" si="1"/>
        <v>0</v>
      </c>
    </row>
    <row r="11" spans="1:9" ht="15.6">
      <c r="A11" s="180"/>
      <c r="B11" s="174" t="s">
        <v>132</v>
      </c>
      <c r="C11" s="140"/>
      <c r="D11" s="140"/>
      <c r="E11" s="73"/>
      <c r="F11" s="74">
        <v>5</v>
      </c>
      <c r="G11" s="69">
        <f t="shared" si="0"/>
        <v>0</v>
      </c>
      <c r="H11" s="98">
        <v>0.2</v>
      </c>
      <c r="I11" s="72">
        <f t="shared" si="1"/>
        <v>0</v>
      </c>
    </row>
    <row r="12" spans="1:9" ht="15.6">
      <c r="A12" s="180"/>
      <c r="B12" s="174" t="s">
        <v>133</v>
      </c>
      <c r="C12" s="140"/>
      <c r="D12" s="140"/>
      <c r="E12" s="73"/>
      <c r="F12" s="74">
        <v>5</v>
      </c>
      <c r="G12" s="69">
        <f t="shared" si="0"/>
        <v>0</v>
      </c>
      <c r="H12" s="98">
        <v>0.2</v>
      </c>
      <c r="I12" s="72">
        <f t="shared" si="1"/>
        <v>0</v>
      </c>
    </row>
    <row r="13" spans="1:9" ht="15.6">
      <c r="A13" s="180"/>
      <c r="B13" s="174" t="s">
        <v>134</v>
      </c>
      <c r="C13" s="140"/>
      <c r="D13" s="140"/>
      <c r="E13" s="73"/>
      <c r="F13" s="74">
        <v>5</v>
      </c>
      <c r="G13" s="69">
        <f t="shared" si="0"/>
        <v>0</v>
      </c>
      <c r="H13" s="98">
        <v>0.2</v>
      </c>
      <c r="I13" s="72">
        <f t="shared" si="1"/>
        <v>0</v>
      </c>
    </row>
    <row r="14" spans="1:9" ht="15.6">
      <c r="A14" s="180"/>
      <c r="B14" s="174" t="s">
        <v>160</v>
      </c>
      <c r="C14" s="140"/>
      <c r="D14" s="140"/>
      <c r="E14" s="73"/>
      <c r="F14" s="74">
        <v>1</v>
      </c>
      <c r="G14" s="69">
        <f t="shared" si="0"/>
        <v>0</v>
      </c>
      <c r="H14" s="98">
        <v>0.2</v>
      </c>
      <c r="I14" s="72">
        <f t="shared" si="1"/>
        <v>0</v>
      </c>
    </row>
    <row r="15" spans="1:9" ht="15.6">
      <c r="A15" s="180"/>
      <c r="B15" s="183" t="s">
        <v>161</v>
      </c>
      <c r="C15" s="184"/>
      <c r="D15" s="184"/>
      <c r="E15" s="75"/>
      <c r="F15" s="76">
        <v>5</v>
      </c>
      <c r="G15" s="77">
        <f t="shared" si="0"/>
        <v>0</v>
      </c>
      <c r="H15" s="98">
        <v>0.2</v>
      </c>
      <c r="I15" s="72">
        <f t="shared" si="1"/>
        <v>0</v>
      </c>
    </row>
    <row r="16" spans="1:9" ht="19.5" customHeight="1">
      <c r="A16" s="181"/>
      <c r="B16" s="185" t="s">
        <v>135</v>
      </c>
      <c r="C16" s="186"/>
      <c r="D16" s="186"/>
      <c r="E16" s="186"/>
      <c r="F16" s="186"/>
      <c r="G16" s="186"/>
      <c r="H16" s="186"/>
      <c r="I16" s="187"/>
    </row>
    <row r="17" spans="1:9" ht="15.6">
      <c r="A17" s="180"/>
      <c r="B17" s="175" t="s">
        <v>162</v>
      </c>
      <c r="C17" s="176"/>
      <c r="D17" s="176"/>
      <c r="E17" s="70"/>
      <c r="F17" s="71">
        <v>1</v>
      </c>
      <c r="G17" s="78">
        <f>E17*F17</f>
        <v>0</v>
      </c>
      <c r="H17" s="98">
        <v>0.2</v>
      </c>
      <c r="I17" s="79">
        <f>G17*(1+H17)</f>
        <v>0</v>
      </c>
    </row>
    <row r="18" spans="1:9" ht="15.6">
      <c r="A18" s="180"/>
      <c r="B18" s="174" t="s">
        <v>163</v>
      </c>
      <c r="C18" s="140"/>
      <c r="D18" s="140"/>
      <c r="E18" s="73"/>
      <c r="F18" s="74">
        <v>1</v>
      </c>
      <c r="G18" s="78">
        <f t="shared" ref="G18:G26" si="2">E18*F18</f>
        <v>0</v>
      </c>
      <c r="H18" s="98">
        <v>0.2</v>
      </c>
      <c r="I18" s="79">
        <f t="shared" ref="I18:I26" si="3">G18*(1+H18)</f>
        <v>0</v>
      </c>
    </row>
    <row r="19" spans="1:9" ht="15.6">
      <c r="A19" s="180"/>
      <c r="B19" s="174" t="s">
        <v>164</v>
      </c>
      <c r="C19" s="140"/>
      <c r="D19" s="140"/>
      <c r="E19" s="73"/>
      <c r="F19" s="74">
        <v>1</v>
      </c>
      <c r="G19" s="78">
        <f t="shared" si="2"/>
        <v>0</v>
      </c>
      <c r="H19" s="98">
        <v>0.2</v>
      </c>
      <c r="I19" s="79">
        <f t="shared" si="3"/>
        <v>0</v>
      </c>
    </row>
    <row r="20" spans="1:9" ht="15.6">
      <c r="A20" s="180"/>
      <c r="B20" s="174" t="s">
        <v>136</v>
      </c>
      <c r="C20" s="140"/>
      <c r="D20" s="140"/>
      <c r="E20" s="73"/>
      <c r="F20" s="74">
        <v>1</v>
      </c>
      <c r="G20" s="78">
        <f t="shared" si="2"/>
        <v>0</v>
      </c>
      <c r="H20" s="98">
        <v>0.2</v>
      </c>
      <c r="I20" s="79">
        <f t="shared" si="3"/>
        <v>0</v>
      </c>
    </row>
    <row r="21" spans="1:9" ht="15.6">
      <c r="A21" s="180"/>
      <c r="B21" s="174" t="s">
        <v>137</v>
      </c>
      <c r="C21" s="140"/>
      <c r="D21" s="140"/>
      <c r="E21" s="73"/>
      <c r="F21" s="74">
        <v>1</v>
      </c>
      <c r="G21" s="78">
        <f t="shared" si="2"/>
        <v>0</v>
      </c>
      <c r="H21" s="98">
        <v>0.2</v>
      </c>
      <c r="I21" s="79">
        <f t="shared" si="3"/>
        <v>0</v>
      </c>
    </row>
    <row r="22" spans="1:9" ht="15.6">
      <c r="A22" s="180"/>
      <c r="B22" s="174" t="s">
        <v>138</v>
      </c>
      <c r="C22" s="140"/>
      <c r="D22" s="140"/>
      <c r="E22" s="73"/>
      <c r="F22" s="74">
        <v>1</v>
      </c>
      <c r="G22" s="78">
        <f t="shared" si="2"/>
        <v>0</v>
      </c>
      <c r="H22" s="98">
        <v>0.2</v>
      </c>
      <c r="I22" s="79">
        <f t="shared" si="3"/>
        <v>0</v>
      </c>
    </row>
    <row r="23" spans="1:9" ht="15.6">
      <c r="A23" s="180"/>
      <c r="B23" s="174" t="s">
        <v>165</v>
      </c>
      <c r="C23" s="140"/>
      <c r="D23" s="140"/>
      <c r="E23" s="73"/>
      <c r="F23" s="74">
        <v>1</v>
      </c>
      <c r="G23" s="78">
        <f t="shared" si="2"/>
        <v>0</v>
      </c>
      <c r="H23" s="98">
        <v>0.2</v>
      </c>
      <c r="I23" s="79">
        <f t="shared" si="3"/>
        <v>0</v>
      </c>
    </row>
    <row r="24" spans="1:9" ht="15.6">
      <c r="A24" s="180"/>
      <c r="B24" s="174" t="s">
        <v>166</v>
      </c>
      <c r="C24" s="140"/>
      <c r="D24" s="140"/>
      <c r="E24" s="73"/>
      <c r="F24" s="74">
        <v>1</v>
      </c>
      <c r="G24" s="78">
        <f t="shared" si="2"/>
        <v>0</v>
      </c>
      <c r="H24" s="98">
        <v>0.2</v>
      </c>
      <c r="I24" s="79">
        <f t="shared" si="3"/>
        <v>0</v>
      </c>
    </row>
    <row r="25" spans="1:9" ht="15.6">
      <c r="A25" s="180"/>
      <c r="B25" s="174" t="s">
        <v>167</v>
      </c>
      <c r="C25" s="140"/>
      <c r="D25" s="140"/>
      <c r="E25" s="73"/>
      <c r="F25" s="74">
        <v>1</v>
      </c>
      <c r="G25" s="78">
        <f t="shared" si="2"/>
        <v>0</v>
      </c>
      <c r="H25" s="98">
        <v>0.2</v>
      </c>
      <c r="I25" s="79">
        <f t="shared" si="3"/>
        <v>0</v>
      </c>
    </row>
    <row r="26" spans="1:9" ht="15.6">
      <c r="A26" s="180"/>
      <c r="B26" s="183" t="s">
        <v>139</v>
      </c>
      <c r="C26" s="184"/>
      <c r="D26" s="184"/>
      <c r="E26" s="75"/>
      <c r="F26" s="76">
        <v>1</v>
      </c>
      <c r="G26" s="80">
        <f t="shared" si="2"/>
        <v>0</v>
      </c>
      <c r="H26" s="98">
        <v>0.2</v>
      </c>
      <c r="I26" s="79">
        <f t="shared" si="3"/>
        <v>0</v>
      </c>
    </row>
    <row r="27" spans="1:9" ht="19.5" customHeight="1">
      <c r="A27" s="181"/>
      <c r="B27" s="162" t="s">
        <v>168</v>
      </c>
      <c r="C27" s="163"/>
      <c r="D27" s="163"/>
      <c r="E27" s="163"/>
      <c r="F27" s="163"/>
      <c r="G27" s="163"/>
      <c r="H27" s="163"/>
      <c r="I27" s="164"/>
    </row>
    <row r="28" spans="1:9" ht="15.6">
      <c r="A28" s="180"/>
      <c r="B28" s="165" t="s">
        <v>141</v>
      </c>
      <c r="C28" s="166"/>
      <c r="D28" s="166"/>
      <c r="E28" s="70"/>
      <c r="F28" s="71">
        <v>5</v>
      </c>
      <c r="G28" s="69">
        <f>E28*F28</f>
        <v>0</v>
      </c>
      <c r="H28" s="98">
        <v>0.2</v>
      </c>
      <c r="I28" s="81">
        <f>G28*(1+H28)</f>
        <v>0</v>
      </c>
    </row>
    <row r="29" spans="1:9" ht="15.6">
      <c r="A29" s="182"/>
      <c r="B29" s="177" t="s">
        <v>142</v>
      </c>
      <c r="C29" s="178"/>
      <c r="D29" s="178"/>
      <c r="E29" s="73"/>
      <c r="F29" s="74">
        <v>5</v>
      </c>
      <c r="G29" s="69">
        <f>E29*F29</f>
        <v>0</v>
      </c>
      <c r="H29" s="98">
        <v>0.2</v>
      </c>
      <c r="I29" s="81">
        <f>G29*(1+H29)</f>
        <v>0</v>
      </c>
    </row>
    <row r="30" spans="1:9" ht="15.6"/>
    <row r="31" spans="1:9" ht="15.6">
      <c r="A31" s="179" t="s">
        <v>143</v>
      </c>
      <c r="B31" s="179"/>
      <c r="C31" s="179"/>
      <c r="D31" s="179"/>
      <c r="E31" s="179"/>
      <c r="F31" s="179"/>
      <c r="G31" s="44">
        <f>SUM(G5:G15,G17:G26,G28:G29)</f>
        <v>0</v>
      </c>
      <c r="H31" s="44"/>
      <c r="I31" s="44">
        <f>SUM(I5:I15,I17:I26,I28:I29)</f>
        <v>0</v>
      </c>
    </row>
  </sheetData>
  <protectedRanges>
    <protectedRange sqref="E17:E26 E5:E15 E28:E29 G5:H15 G17:H26 G28:H29" name="Plage1_1"/>
  </protectedRanges>
  <mergeCells count="31">
    <mergeCell ref="B29:D29"/>
    <mergeCell ref="A31:F31"/>
    <mergeCell ref="A3:A29"/>
    <mergeCell ref="B10:D10"/>
    <mergeCell ref="B15:D15"/>
    <mergeCell ref="B16:I16"/>
    <mergeCell ref="B17:D17"/>
    <mergeCell ref="B18:D18"/>
    <mergeCell ref="B19:D19"/>
    <mergeCell ref="B20:D20"/>
    <mergeCell ref="B21:D21"/>
    <mergeCell ref="B22:D22"/>
    <mergeCell ref="B23:D23"/>
    <mergeCell ref="B24:D24"/>
    <mergeCell ref="B25:D25"/>
    <mergeCell ref="B26:D26"/>
    <mergeCell ref="B27:I27"/>
    <mergeCell ref="B28:D28"/>
    <mergeCell ref="A1:I1"/>
    <mergeCell ref="A2:I2"/>
    <mergeCell ref="B4:I4"/>
    <mergeCell ref="B3:D3"/>
    <mergeCell ref="B11:D11"/>
    <mergeCell ref="B12:D12"/>
    <mergeCell ref="B7:D7"/>
    <mergeCell ref="B8:D8"/>
    <mergeCell ref="B9:D9"/>
    <mergeCell ref="B13:D13"/>
    <mergeCell ref="B5:D5"/>
    <mergeCell ref="B6:D6"/>
    <mergeCell ref="B14:D14"/>
  </mergeCells>
  <printOptions horizontalCentered="1" verticalCentered="1"/>
  <pageMargins left="0.70866141732283472" right="0.70866141732283472" top="0.74803149606299213" bottom="0.74803149606299213" header="1.52" footer="0.31496062992125984"/>
  <pageSetup paperSize="9" orientation="portrait" r:id="rId1"/>
  <headerFooter>
    <oddHeader>&amp;C&amp;"-,Gras"&amp;16Marché "Maintenance des installations de sécurité incendie"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
  <sheetViews>
    <sheetView workbookViewId="0">
      <selection activeCell="I5" sqref="I5:I7"/>
    </sheetView>
  </sheetViews>
  <sheetFormatPr defaultColWidth="11" defaultRowHeight="15.75" customHeight="1"/>
  <cols>
    <col min="1" max="1" width="12.5" customWidth="1"/>
    <col min="5" max="5" width="22.125" customWidth="1"/>
    <col min="6" max="6" width="13.375" customWidth="1"/>
    <col min="7" max="8" width="17.625" customWidth="1"/>
    <col min="9" max="9" width="15.875" customWidth="1"/>
  </cols>
  <sheetData>
    <row r="1" spans="1:9" ht="188.25" customHeight="1">
      <c r="A1" s="150" t="s">
        <v>169</v>
      </c>
      <c r="B1" s="211"/>
      <c r="C1" s="211"/>
      <c r="D1" s="211"/>
      <c r="E1" s="211"/>
      <c r="F1" s="211"/>
      <c r="G1" s="211"/>
      <c r="H1" s="211"/>
      <c r="I1" s="211"/>
    </row>
    <row r="2" spans="1:9" ht="24.75" customHeight="1">
      <c r="A2" s="137" t="s">
        <v>16</v>
      </c>
      <c r="B2" s="211"/>
      <c r="C2" s="211"/>
      <c r="D2" s="211"/>
      <c r="E2" s="211"/>
      <c r="F2" s="211"/>
      <c r="G2" s="211"/>
      <c r="H2" s="211"/>
      <c r="I2" s="211"/>
    </row>
    <row r="3" spans="1:9" ht="44.25" customHeight="1">
      <c r="A3" s="159" t="s">
        <v>170</v>
      </c>
      <c r="B3" s="153" t="s">
        <v>128</v>
      </c>
      <c r="C3" s="153"/>
      <c r="D3" s="153"/>
      <c r="E3" s="28" t="s">
        <v>20</v>
      </c>
      <c r="F3" s="28" t="s">
        <v>21</v>
      </c>
      <c r="G3" s="28" t="s">
        <v>22</v>
      </c>
      <c r="H3" s="90" t="s">
        <v>8</v>
      </c>
      <c r="I3" s="28" t="s">
        <v>23</v>
      </c>
    </row>
    <row r="4" spans="1:9" ht="19.5" customHeight="1">
      <c r="A4" s="159"/>
      <c r="B4" s="157" t="s">
        <v>135</v>
      </c>
      <c r="C4" s="157"/>
      <c r="D4" s="157"/>
      <c r="E4" s="157"/>
      <c r="F4" s="157"/>
      <c r="G4" s="157"/>
      <c r="H4" s="157"/>
      <c r="I4" s="157"/>
    </row>
    <row r="5" spans="1:9" ht="14.1" customHeight="1">
      <c r="A5" s="159"/>
      <c r="B5" s="148" t="s">
        <v>171</v>
      </c>
      <c r="C5" s="148"/>
      <c r="D5" s="148"/>
      <c r="E5" s="42"/>
      <c r="F5" s="82">
        <v>1</v>
      </c>
      <c r="G5" s="42">
        <f>E5*F5</f>
        <v>0</v>
      </c>
      <c r="H5" s="97">
        <v>0.2</v>
      </c>
      <c r="I5" s="58">
        <f>G5*(1+H5)</f>
        <v>0</v>
      </c>
    </row>
    <row r="6" spans="1:9" ht="14.1" customHeight="1">
      <c r="A6" s="159"/>
      <c r="B6" s="148" t="s">
        <v>137</v>
      </c>
      <c r="C6" s="148"/>
      <c r="D6" s="148"/>
      <c r="E6" s="42"/>
      <c r="F6" s="82">
        <v>1</v>
      </c>
      <c r="G6" s="42">
        <f t="shared" ref="G6:G7" si="0">E6*F6</f>
        <v>0</v>
      </c>
      <c r="H6" s="97">
        <v>0.2</v>
      </c>
      <c r="I6" s="58">
        <f t="shared" ref="I6:I7" si="1">G6*(1+H6)</f>
        <v>0</v>
      </c>
    </row>
    <row r="7" spans="1:9" ht="14.1" customHeight="1">
      <c r="A7" s="159"/>
      <c r="B7" s="148" t="s">
        <v>172</v>
      </c>
      <c r="C7" s="148"/>
      <c r="D7" s="148"/>
      <c r="E7" s="42"/>
      <c r="F7" s="82">
        <v>1</v>
      </c>
      <c r="G7" s="42">
        <f t="shared" si="0"/>
        <v>0</v>
      </c>
      <c r="H7" s="97">
        <v>0.2</v>
      </c>
      <c r="I7" s="58">
        <f t="shared" si="1"/>
        <v>0</v>
      </c>
    </row>
    <row r="9" spans="1:9" ht="15.6">
      <c r="A9" s="161" t="s">
        <v>143</v>
      </c>
      <c r="B9" s="161"/>
      <c r="C9" s="161"/>
      <c r="D9" s="161"/>
      <c r="E9" s="161"/>
      <c r="F9" s="161"/>
      <c r="G9" s="20">
        <f>SUM(G5:G7)</f>
        <v>0</v>
      </c>
      <c r="H9" s="20"/>
      <c r="I9" s="20">
        <f>SUM(I5:I7)</f>
        <v>0</v>
      </c>
    </row>
  </sheetData>
  <protectedRanges>
    <protectedRange sqref="E5:E7 G5:H7" name="Plage1"/>
  </protectedRanges>
  <mergeCells count="9">
    <mergeCell ref="A9:F9"/>
    <mergeCell ref="A1:I1"/>
    <mergeCell ref="A2:I2"/>
    <mergeCell ref="B4:I4"/>
    <mergeCell ref="A3:A7"/>
    <mergeCell ref="B3:D3"/>
    <mergeCell ref="B6:D6"/>
    <mergeCell ref="B7:D7"/>
    <mergeCell ref="B5:D5"/>
  </mergeCells>
  <printOptions horizontalCentered="1" verticalCentered="1"/>
  <pageMargins left="0.70866141732283472" right="0.70866141732283472" top="0.74803149606299213" bottom="0.74803149606299213" header="2.0099999999999998" footer="0.31496062992125984"/>
  <pageSetup paperSize="9" orientation="portrait"/>
  <headerFooter>
    <oddHeader>&amp;C&amp;"-,Gras"&amp;16Marché "Maintenance des installations de sécurité incendie"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87623b5-9b03-46ee-9cf1-c79cf05e8a14">
      <Terms xmlns="http://schemas.microsoft.com/office/infopath/2007/PartnerControls"/>
    </lcf76f155ced4ddcb4097134ff3c332f>
    <TaxCatchAll xmlns="38250fe4-284c-4471-bc57-6a731914893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3C541635838714AA5F72EFBE1E2B30B" ma:contentTypeVersion="12" ma:contentTypeDescription="Crée un document." ma:contentTypeScope="" ma:versionID="f532226750a0c59e9ace8e4149a17565">
  <xsd:schema xmlns:xsd="http://www.w3.org/2001/XMLSchema" xmlns:xs="http://www.w3.org/2001/XMLSchema" xmlns:p="http://schemas.microsoft.com/office/2006/metadata/properties" xmlns:ns2="087623b5-9b03-46ee-9cf1-c79cf05e8a14" xmlns:ns3="38250fe4-284c-4471-bc57-6a7319148935" targetNamespace="http://schemas.microsoft.com/office/2006/metadata/properties" ma:root="true" ma:fieldsID="2b88a835fcbb869e82213a22c3b310b1" ns2:_="" ns3:_="">
    <xsd:import namespace="087623b5-9b03-46ee-9cf1-c79cf05e8a14"/>
    <xsd:import namespace="38250fe4-284c-4471-bc57-6a731914893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623b5-9b03-46ee-9cf1-c79cf05e8a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e52cd025-d351-4196-ab85-e6b23180290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250fe4-284c-4471-bc57-6a731914893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67bcd12-f06e-4376-b7a7-41f12097e67d}" ma:internalName="TaxCatchAll" ma:showField="CatchAllData" ma:web="38250fe4-284c-4471-bc57-6a73191489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C8B112-37BC-4CEF-93BB-349FB16D3CC0}"/>
</file>

<file path=customXml/itemProps2.xml><?xml version="1.0" encoding="utf-8"?>
<ds:datastoreItem xmlns:ds="http://schemas.openxmlformats.org/officeDocument/2006/customXml" ds:itemID="{1AD0EDD2-2E1D-4DAD-8277-2EEB6D797BC0}"/>
</file>

<file path=customXml/itemProps3.xml><?xml version="1.0" encoding="utf-8"?>
<ds:datastoreItem xmlns:ds="http://schemas.openxmlformats.org/officeDocument/2006/customXml" ds:itemID="{9A9D9CA8-363A-408C-99F7-32FB79B8121E}"/>
</file>

<file path=docProps/app.xml><?xml version="1.0" encoding="utf-8"?>
<Properties xmlns="http://schemas.openxmlformats.org/officeDocument/2006/extended-properties" xmlns:vt="http://schemas.openxmlformats.org/officeDocument/2006/docPropsVTypes">
  <Application>Microsoft Excel Online</Application>
  <Manager/>
  <Company>UCP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Constance Michel</dc:creator>
  <cp:keywords/>
  <dc:description/>
  <cp:lastModifiedBy>Anne de Gaulejac</cp:lastModifiedBy>
  <cp:revision/>
  <dcterms:created xsi:type="dcterms:W3CDTF">2013-01-07T13:36:46Z</dcterms:created>
  <dcterms:modified xsi:type="dcterms:W3CDTF">2025-07-23T09:55:08Z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5c20be7-c3a5-46e3-9158-fa8a02ce2395_Enabled">
    <vt:lpwstr>true</vt:lpwstr>
  </property>
  <property fmtid="{D5CDD505-2E9C-101B-9397-08002B2CF9AE}" pid="3" name="MSIP_Label_d5c20be7-c3a5-46e3-9158-fa8a02ce2395_SetDate">
    <vt:lpwstr>2025-06-14T11:18:33Z</vt:lpwstr>
  </property>
  <property fmtid="{D5CDD505-2E9C-101B-9397-08002B2CF9AE}" pid="4" name="MSIP_Label_d5c20be7-c3a5-46e3-9158-fa8a02ce2395_Method">
    <vt:lpwstr>Standard</vt:lpwstr>
  </property>
  <property fmtid="{D5CDD505-2E9C-101B-9397-08002B2CF9AE}" pid="5" name="MSIP_Label_d5c20be7-c3a5-46e3-9158-fa8a02ce2395_Name">
    <vt:lpwstr>defa4170-0d19-0005-0004-bc88714345d2</vt:lpwstr>
  </property>
  <property fmtid="{D5CDD505-2E9C-101B-9397-08002B2CF9AE}" pid="6" name="MSIP_Label_d5c20be7-c3a5-46e3-9158-fa8a02ce2395_SiteId">
    <vt:lpwstr>8c6f9078-037e-4261-a583-52a944e55f7f</vt:lpwstr>
  </property>
  <property fmtid="{D5CDD505-2E9C-101B-9397-08002B2CF9AE}" pid="7" name="MSIP_Label_d5c20be7-c3a5-46e3-9158-fa8a02ce2395_ActionId">
    <vt:lpwstr>f9382fb0-0dce-4c54-bff8-c04f1fe5b36b</vt:lpwstr>
  </property>
  <property fmtid="{D5CDD505-2E9C-101B-9397-08002B2CF9AE}" pid="8" name="MSIP_Label_d5c20be7-c3a5-46e3-9158-fa8a02ce2395_ContentBits">
    <vt:lpwstr>0</vt:lpwstr>
  </property>
  <property fmtid="{D5CDD505-2E9C-101B-9397-08002B2CF9AE}" pid="9" name="ContentTypeId">
    <vt:lpwstr>0x010100A3C541635838714AA5F72EFBE1E2B30B</vt:lpwstr>
  </property>
  <property fmtid="{D5CDD505-2E9C-101B-9397-08002B2CF9AE}" pid="10" name="MediaServiceImageTags">
    <vt:lpwstr/>
  </property>
</Properties>
</file>